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ขวัญ (11 มิ.ย.68)\งานประจำปี 2570\2. เงินรายได้ ปี 2570\คู่มือเงินรายได้ ปี 2570 คณะ\"/>
    </mc:Choice>
  </mc:AlternateContent>
  <xr:revisionPtr revIDLastSave="0" documentId="13_ncr:1_{00934AEF-AE44-411A-87E3-5392771579C4}" xr6:coauthVersionLast="47" xr6:coauthVersionMax="47" xr10:uidLastSave="{00000000-0000-0000-0000-000000000000}"/>
  <bookViews>
    <workbookView xWindow="-120" yWindow="-120" windowWidth="29040" windowHeight="15720" tabRatio="924" xr2:uid="{00000000-000D-0000-FFFF-FFFF00000000}"/>
  </bookViews>
  <sheets>
    <sheet name="ฟอร์มงบรายจ่ายป.ตรี ภาคปกติ" sheetId="1" r:id="rId1"/>
    <sheet name="ฟอร์มงบรายจ่ายป.ตรี ภาคพิเศษ" sheetId="8" r:id="rId2"/>
    <sheet name="ฟอร์มงบรายจ่ายป.ตรี นานาชาติ" sheetId="11" r:id="rId3"/>
    <sheet name="ฟอร์มงบรายจ่าย ป.บัณฑิต" sheetId="10" r:id="rId4"/>
    <sheet name="ฟอร์มงบรายจ่าย ป.โท ปกติ " sheetId="13" r:id="rId5"/>
    <sheet name="ฟอร์มงบรายจ่าย ป.โท พิเศษ " sheetId="14" r:id="rId6"/>
    <sheet name="ฟอร์มงบรายจ่าย ป.บัณฑิตชั้นสูง" sheetId="15" r:id="rId7"/>
    <sheet name="ฟอร์มงบรายจ่าย ป.เอก ปกติ" sheetId="6" r:id="rId8"/>
    <sheet name="ฟอร์มงบรายจ่าย ป.เอก พิเศษ" sheetId="12" r:id="rId9"/>
  </sheets>
  <externalReferences>
    <externalReference r:id="rId10"/>
    <externalReference r:id="rId11"/>
  </externalReferences>
  <definedNames>
    <definedName name="a" localSheetId="4">#REF!</definedName>
    <definedName name="a" localSheetId="5">#REF!</definedName>
    <definedName name="a" localSheetId="8">#REF!</definedName>
    <definedName name="a" localSheetId="2">#REF!</definedName>
    <definedName name="a">#REF!</definedName>
    <definedName name="aa" localSheetId="4">#REF!</definedName>
    <definedName name="aa" localSheetId="5">#REF!</definedName>
    <definedName name="aa" localSheetId="8">#REF!</definedName>
    <definedName name="aa" localSheetId="2">#REF!</definedName>
    <definedName name="aa">#REF!</definedName>
    <definedName name="b" localSheetId="4">#REF!</definedName>
    <definedName name="b" localSheetId="5">#REF!</definedName>
    <definedName name="b" localSheetId="8">#REF!</definedName>
    <definedName name="b" localSheetId="2">#REF!</definedName>
    <definedName name="b">#REF!</definedName>
    <definedName name="BUid_a" localSheetId="4">#REF!</definedName>
    <definedName name="BUid_a" localSheetId="5">#REF!</definedName>
    <definedName name="BUid_a" localSheetId="8">#REF!</definedName>
    <definedName name="BUid_a" localSheetId="2">#REF!</definedName>
    <definedName name="BUid_a">#REF!</definedName>
    <definedName name="d" localSheetId="4">#REF!</definedName>
    <definedName name="d" localSheetId="5">#REF!</definedName>
    <definedName name="d" localSheetId="8">#REF!</definedName>
    <definedName name="d" localSheetId="2">#REF!</definedName>
    <definedName name="d">#REF!</definedName>
    <definedName name="invest" localSheetId="4">#REF!,#REF!</definedName>
    <definedName name="invest" localSheetId="5">#REF!,#REF!</definedName>
    <definedName name="invest" localSheetId="8">#REF!,#REF!</definedName>
    <definedName name="invest" localSheetId="2">#REF!,#REF!</definedName>
    <definedName name="invest">#REF!,#REF!</definedName>
    <definedName name="invest_1000up" localSheetId="4">#REF!,#REF!</definedName>
    <definedName name="invest_1000up" localSheetId="5">#REF!,#REF!</definedName>
    <definedName name="invest_1000up" localSheetId="8">#REF!,#REF!</definedName>
    <definedName name="invest_1000up" localSheetId="2">#REF!,#REF!</definedName>
    <definedName name="invest_1000up">#REF!,#REF!</definedName>
    <definedName name="_xlnm.Print_Area" localSheetId="4">'ฟอร์มงบรายจ่าย ป.โท ปกติ '!$A$1:$M$193</definedName>
    <definedName name="_xlnm.Print_Area" localSheetId="5">'ฟอร์มงบรายจ่าย ป.โท พิเศษ '!$A$1:$M$209</definedName>
    <definedName name="_xlnm.Print_Area" localSheetId="3">'ฟอร์มงบรายจ่าย ป.บัณฑิต'!$A$1:$M$201</definedName>
    <definedName name="_xlnm.Print_Area" localSheetId="6">'ฟอร์มงบรายจ่าย ป.บัณฑิตชั้นสูง'!$A$1:$M$201</definedName>
    <definedName name="_xlnm.Print_Area" localSheetId="7">'ฟอร์มงบรายจ่าย ป.เอก ปกติ'!$A$1:$M$192</definedName>
    <definedName name="_xlnm.Print_Area" localSheetId="8">'ฟอร์มงบรายจ่าย ป.เอก พิเศษ'!$A$1:$M$208</definedName>
    <definedName name="_xlnm.Print_Area" localSheetId="2">'ฟอร์มงบรายจ่ายป.ตรี นานาชาติ'!$A$1:$M$255</definedName>
    <definedName name="_xlnm.Print_Area" localSheetId="0">'ฟอร์มงบรายจ่ายป.ตรี ภาคปกติ'!$A$1:$M$279</definedName>
    <definedName name="_xlnm.Print_Area" localSheetId="1">'ฟอร์มงบรายจ่ายป.ตรี ภาคพิเศษ'!$A$1:$M$263</definedName>
    <definedName name="_xlnm.Print_Area">#REF!</definedName>
    <definedName name="PRINT_AREA_ME" localSheetId="4">#REF!</definedName>
    <definedName name="PRINT_AREA_ME" localSheetId="5">#REF!</definedName>
    <definedName name="PRINT_AREA_ME" localSheetId="8">#REF!</definedName>
    <definedName name="PRINT_AREA_ME" localSheetId="2">#REF!</definedName>
    <definedName name="PRINT_AREA_ME">#REF!</definedName>
    <definedName name="PRINT_AREA_MI" localSheetId="4">#REF!</definedName>
    <definedName name="PRINT_AREA_MI" localSheetId="5">#REF!</definedName>
    <definedName name="PRINT_AREA_MI" localSheetId="8">#REF!</definedName>
    <definedName name="PRINT_AREA_MI" localSheetId="2">#REF!</definedName>
    <definedName name="PRINT_AREA_MI">#REF!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 localSheetId="4">#REF!</definedName>
    <definedName name="Q_01Government_ครอง" localSheetId="5">#REF!</definedName>
    <definedName name="Q_01Government_ครอง" localSheetId="3">#REF!</definedName>
    <definedName name="Q_01Government_ครอง" localSheetId="6">#REF!</definedName>
    <definedName name="Q_01Government_ครอง" localSheetId="7">#REF!</definedName>
    <definedName name="Q_01Government_ครอง" localSheetId="8">#REF!</definedName>
    <definedName name="Q_01Government_ครอง" localSheetId="2">#REF!</definedName>
    <definedName name="Q_01Government_ครอง" localSheetId="0">#REF!</definedName>
    <definedName name="Q_01Government_ครอง" localSheetId="1">#REF!</definedName>
    <definedName name="Q_01Government_ครอง">#REF!</definedName>
    <definedName name="Q_02Government_ว่าง" localSheetId="4">#REF!</definedName>
    <definedName name="Q_02Government_ว่าง" localSheetId="5">#REF!</definedName>
    <definedName name="Q_02Government_ว่าง" localSheetId="3">#REF!</definedName>
    <definedName name="Q_02Government_ว่าง" localSheetId="6">#REF!</definedName>
    <definedName name="Q_02Government_ว่าง" localSheetId="7">#REF!</definedName>
    <definedName name="Q_02Government_ว่าง" localSheetId="8">#REF!</definedName>
    <definedName name="Q_02Government_ว่าง" localSheetId="2">#REF!</definedName>
    <definedName name="Q_02Government_ว่าง" localSheetId="0">#REF!</definedName>
    <definedName name="Q_02Government_ว่าง" localSheetId="1">#REF!</definedName>
    <definedName name="Q_02Government_ว่าง">#REF!</definedName>
    <definedName name="Q_06TotalGovern" localSheetId="4">#REF!</definedName>
    <definedName name="Q_06TotalGovern" localSheetId="5">#REF!</definedName>
    <definedName name="Q_06TotalGovern" localSheetId="3">#REF!</definedName>
    <definedName name="Q_06TotalGovern" localSheetId="6">#REF!</definedName>
    <definedName name="Q_06TotalGovern" localSheetId="7">#REF!</definedName>
    <definedName name="Q_06TotalGovern" localSheetId="8">#REF!</definedName>
    <definedName name="Q_06TotalGovern" localSheetId="2">#REF!</definedName>
    <definedName name="Q_06TotalGovern" localSheetId="0">#REF!</definedName>
    <definedName name="Q_06TotalGovern" localSheetId="1">#REF!</definedName>
    <definedName name="Q_06TotalGovern">#REF!</definedName>
    <definedName name="Q_07TotalGovern_ครอง" localSheetId="4">#REF!</definedName>
    <definedName name="Q_07TotalGovern_ครอง" localSheetId="5">#REF!</definedName>
    <definedName name="Q_07TotalGovern_ครอง" localSheetId="3">#REF!</definedName>
    <definedName name="Q_07TotalGovern_ครอง" localSheetId="6">#REF!</definedName>
    <definedName name="Q_07TotalGovern_ครอง" localSheetId="7">#REF!</definedName>
    <definedName name="Q_07TotalGovern_ครอง" localSheetId="8">#REF!</definedName>
    <definedName name="Q_07TotalGovern_ครอง" localSheetId="2">#REF!</definedName>
    <definedName name="Q_07TotalGovern_ครอง" localSheetId="0">#REF!</definedName>
    <definedName name="Q_07TotalGovern_ครอง" localSheetId="1">#REF!</definedName>
    <definedName name="Q_07TotalGovern_ครอง">#REF!</definedName>
    <definedName name="s" localSheetId="4">#REF!,#REF!</definedName>
    <definedName name="s" localSheetId="5">#REF!,#REF!</definedName>
    <definedName name="s" localSheetId="8">#REF!,#REF!</definedName>
    <definedName name="s" localSheetId="2">#REF!,#REF!</definedName>
    <definedName name="s">#REF!,#REF!</definedName>
    <definedName name="SAPBEXdnldView" hidden="1">"41AIXPC4NJ1Q0RY1SSD40KJLS"</definedName>
    <definedName name="SAPBEXsysID" hidden="1">"BWP"</definedName>
    <definedName name="sss" localSheetId="4">#REF!,#REF!</definedName>
    <definedName name="sss" localSheetId="5">#REF!,#REF!</definedName>
    <definedName name="sss" localSheetId="8">#REF!,#REF!</definedName>
    <definedName name="sss" localSheetId="2">#REF!,#REF!</definedName>
    <definedName name="sss">#REF!,#REF!</definedName>
    <definedName name="ssss" localSheetId="4">#REF!,#REF!</definedName>
    <definedName name="ssss" localSheetId="5">#REF!,#REF!</definedName>
    <definedName name="ssss" localSheetId="8">#REF!,#REF!</definedName>
    <definedName name="ssss" localSheetId="2">#REF!,#REF!</definedName>
    <definedName name="ssss">#REF!,#REF!</definedName>
    <definedName name="sum" localSheetId="4">#REF!</definedName>
    <definedName name="sum" localSheetId="5">#REF!</definedName>
    <definedName name="sum" localSheetId="8">#REF!</definedName>
    <definedName name="sum" localSheetId="2">#REF!</definedName>
    <definedName name="sum">#REF!</definedName>
    <definedName name="sum_1000up" localSheetId="4">#REF!,#REF!</definedName>
    <definedName name="sum_1000up" localSheetId="5">#REF!,#REF!</definedName>
    <definedName name="sum_1000up" localSheetId="8">#REF!,#REF!</definedName>
    <definedName name="sum_1000up" localSheetId="2">#REF!,#REF!</definedName>
    <definedName name="sum_1000up">#REF!,#REF!</definedName>
    <definedName name="test" localSheetId="4">#REF!</definedName>
    <definedName name="test" localSheetId="5">#REF!</definedName>
    <definedName name="test" localSheetId="3">#REF!</definedName>
    <definedName name="test" localSheetId="6">#REF!</definedName>
    <definedName name="test" localSheetId="7">#REF!</definedName>
    <definedName name="test" localSheetId="8">#REF!</definedName>
    <definedName name="test" localSheetId="2">#REF!</definedName>
    <definedName name="test" localSheetId="0">#REF!</definedName>
    <definedName name="test" localSheetId="1">#REF!</definedName>
    <definedName name="test">#REF!</definedName>
    <definedName name="ก่อสร้าง" localSheetId="4">#REF!</definedName>
    <definedName name="ก่อสร้าง" localSheetId="5">#REF!</definedName>
    <definedName name="ก่อสร้าง" localSheetId="8">#REF!</definedName>
    <definedName name="ก่อสร้าง" localSheetId="2">#REF!</definedName>
    <definedName name="ก่อสร้าง">#REF!</definedName>
    <definedName name="การ" localSheetId="4">#REF!</definedName>
    <definedName name="การ" localSheetId="5">#REF!</definedName>
    <definedName name="การ" localSheetId="8">#REF!</definedName>
    <definedName name="การ" localSheetId="2">#REF!</definedName>
    <definedName name="การ">#REF!</definedName>
    <definedName name="ครุภัณฑ์" localSheetId="4">#REF!</definedName>
    <definedName name="ครุภัณฑ์" localSheetId="5">#REF!</definedName>
    <definedName name="ครุภัณฑ์" localSheetId="8">#REF!</definedName>
    <definedName name="ครุภัณฑ์" localSheetId="2">#REF!</definedName>
    <definedName name="ครุภัณฑ์">#REF!</definedName>
    <definedName name="ครุภัณฑ์3" localSheetId="4">#REF!</definedName>
    <definedName name="ครุภัณฑ์3" localSheetId="5">#REF!</definedName>
    <definedName name="ครุภัณฑ์3" localSheetId="8">#REF!</definedName>
    <definedName name="ครุภัณฑ์3" localSheetId="2">#REF!</definedName>
    <definedName name="ครุภัณฑ์3">#REF!</definedName>
    <definedName name="ครุภัณฑ์แก้ไช" localSheetId="4">#REF!</definedName>
    <definedName name="ครุภัณฑ์แก้ไช" localSheetId="5">#REF!</definedName>
    <definedName name="ครุภัณฑ์แก้ไช" localSheetId="8">#REF!</definedName>
    <definedName name="ครุภัณฑ์แก้ไช" localSheetId="2">#REF!</definedName>
    <definedName name="ครุภัณฑ์แก้ไช">#REF!</definedName>
    <definedName name="ตชว" localSheetId="4">#REF!</definedName>
    <definedName name="ตชว" localSheetId="5">#REF!</definedName>
    <definedName name="ตชว" localSheetId="8">#REF!</definedName>
    <definedName name="ตชว" localSheetId="2">#REF!</definedName>
    <definedName name="ตชว">#REF!</definedName>
    <definedName name="แผนงานจัดการศึกษาระดับอุดมศึกษา" localSheetId="4">[2]ศูนย์สัตวศาสตร์ฯ!#REF!</definedName>
    <definedName name="แผนงานจัดการศึกษาระดับอุดมศึกษา" localSheetId="5">[2]ศูนย์สัตวศาสตร์ฯ!#REF!</definedName>
    <definedName name="แผนงานจัดการศึกษาระดับอุดมศึกษา" localSheetId="8">[2]ศูนย์สัตวศาสตร์ฯ!#REF!</definedName>
    <definedName name="แผนงานจัดการศึกษาระดับอุดมศึกษา" localSheetId="2">[2]ศูนย์สัตวศาสตร์ฯ!#REF!</definedName>
    <definedName name="แผนงานจัดการศึกษาระดับอุดมศึกษา">[2]ศูนย์สัตวศาสตร์ฯ!#REF!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5" l="1"/>
  <c r="K5" i="10"/>
  <c r="K199" i="15"/>
  <c r="L186" i="15"/>
  <c r="L181" i="15"/>
  <c r="K175" i="15" s="1"/>
  <c r="K174" i="15" s="1"/>
  <c r="K173" i="15" s="1"/>
  <c r="K172" i="15" s="1"/>
  <c r="L176" i="15"/>
  <c r="I167" i="15"/>
  <c r="K166" i="15"/>
  <c r="K165" i="15"/>
  <c r="K164" i="15"/>
  <c r="I159" i="15"/>
  <c r="K158" i="15"/>
  <c r="K157" i="15"/>
  <c r="K156" i="15"/>
  <c r="K155" i="15"/>
  <c r="K153" i="15"/>
  <c r="K152" i="15"/>
  <c r="K151" i="15"/>
  <c r="I149" i="15" s="1"/>
  <c r="K147" i="15"/>
  <c r="K146" i="15"/>
  <c r="K145" i="15"/>
  <c r="I143" i="15" s="1"/>
  <c r="K142" i="15" s="1"/>
  <c r="I137" i="15"/>
  <c r="K136" i="15"/>
  <c r="I131" i="15"/>
  <c r="I127" i="15"/>
  <c r="I122" i="15"/>
  <c r="K121" i="15"/>
  <c r="I116" i="15"/>
  <c r="W115" i="15"/>
  <c r="W116" i="15" s="1"/>
  <c r="K115" i="15"/>
  <c r="P115" i="15" s="1"/>
  <c r="K107" i="15"/>
  <c r="K104" i="15"/>
  <c r="I103" i="15"/>
  <c r="K102" i="15" s="1"/>
  <c r="K101" i="15" s="1"/>
  <c r="K98" i="15"/>
  <c r="K97" i="15"/>
  <c r="K96" i="15"/>
  <c r="I94" i="15"/>
  <c r="K92" i="15"/>
  <c r="K91" i="15"/>
  <c r="K90" i="15"/>
  <c r="I88" i="15"/>
  <c r="K87" i="15"/>
  <c r="I82" i="15"/>
  <c r="K81" i="15"/>
  <c r="I76" i="15"/>
  <c r="I72" i="15"/>
  <c r="I67" i="15"/>
  <c r="K66" i="15"/>
  <c r="W61" i="15"/>
  <c r="I61" i="15"/>
  <c r="K60" i="15" s="1"/>
  <c r="P60" i="15" s="1"/>
  <c r="W60" i="15"/>
  <c r="K52" i="15"/>
  <c r="I48" i="15" s="1"/>
  <c r="K47" i="15" s="1"/>
  <c r="K46" i="15" s="1"/>
  <c r="K45" i="15" s="1"/>
  <c r="K49" i="15"/>
  <c r="K34" i="15"/>
  <c r="L28" i="15"/>
  <c r="L27" i="15"/>
  <c r="L26" i="15"/>
  <c r="I25" i="15"/>
  <c r="L23" i="15"/>
  <c r="I20" i="15" s="1"/>
  <c r="G19" i="15" s="1"/>
  <c r="K8" i="15" s="1"/>
  <c r="L22" i="15"/>
  <c r="L21" i="15"/>
  <c r="L17" i="15"/>
  <c r="L16" i="15"/>
  <c r="L15" i="15"/>
  <c r="I14" i="15"/>
  <c r="L13" i="15"/>
  <c r="L12" i="15"/>
  <c r="L11" i="15"/>
  <c r="I10" i="15"/>
  <c r="G9" i="15"/>
  <c r="I130" i="11"/>
  <c r="I60" i="11"/>
  <c r="K145" i="11"/>
  <c r="K144" i="11"/>
  <c r="K143" i="11"/>
  <c r="K140" i="11"/>
  <c r="K139" i="11"/>
  <c r="K138" i="11"/>
  <c r="I136" i="11" s="1"/>
  <c r="K76" i="11"/>
  <c r="K75" i="11"/>
  <c r="K74" i="11"/>
  <c r="K70" i="11"/>
  <c r="K69" i="11"/>
  <c r="K68" i="11"/>
  <c r="K148" i="8"/>
  <c r="K147" i="8"/>
  <c r="K146" i="8"/>
  <c r="K141" i="8"/>
  <c r="K140" i="8"/>
  <c r="K139" i="8"/>
  <c r="I131" i="8"/>
  <c r="K76" i="8"/>
  <c r="K75" i="8"/>
  <c r="K74" i="8"/>
  <c r="K70" i="8"/>
  <c r="K69" i="8"/>
  <c r="K68" i="8"/>
  <c r="I60" i="8"/>
  <c r="K162" i="1"/>
  <c r="I148" i="1"/>
  <c r="I72" i="1"/>
  <c r="K164" i="1"/>
  <c r="K163" i="1"/>
  <c r="K158" i="1"/>
  <c r="K157" i="1"/>
  <c r="K156" i="1"/>
  <c r="K88" i="1"/>
  <c r="K87" i="1"/>
  <c r="K86" i="1"/>
  <c r="K82" i="1"/>
  <c r="K81" i="1"/>
  <c r="K80" i="1"/>
  <c r="K191" i="13"/>
  <c r="L242" i="11"/>
  <c r="K206" i="12"/>
  <c r="K207" i="14"/>
  <c r="K199" i="10"/>
  <c r="L248" i="8"/>
  <c r="K247" i="8" s="1"/>
  <c r="L264" i="1"/>
  <c r="K100" i="15" l="1"/>
  <c r="L40" i="15"/>
  <c r="K39" i="15" s="1"/>
  <c r="I33" i="15" s="1"/>
  <c r="K32" i="15" s="1"/>
  <c r="K7" i="15"/>
  <c r="K6" i="15" s="1"/>
  <c r="K44" i="15"/>
  <c r="I141" i="11"/>
  <c r="K135" i="11"/>
  <c r="K129" i="11" s="1"/>
  <c r="I137" i="8"/>
  <c r="I78" i="1"/>
  <c r="I160" i="1"/>
  <c r="I154" i="1"/>
  <c r="K153" i="1" s="1"/>
  <c r="K147" i="1" s="1"/>
  <c r="I66" i="11"/>
  <c r="I72" i="11"/>
  <c r="I144" i="8"/>
  <c r="I66" i="8"/>
  <c r="I72" i="8"/>
  <c r="I84" i="1"/>
  <c r="K77" i="1" s="1"/>
  <c r="K71" i="1" s="1"/>
  <c r="I119" i="12"/>
  <c r="K118" i="12"/>
  <c r="I62" i="12"/>
  <c r="K61" i="12"/>
  <c r="I63" i="14"/>
  <c r="K62" i="14" s="1"/>
  <c r="I120" i="14"/>
  <c r="K119" i="14" s="1"/>
  <c r="K241" i="11"/>
  <c r="K33" i="1"/>
  <c r="K33" i="8"/>
  <c r="K33" i="11"/>
  <c r="K34" i="10"/>
  <c r="K34" i="13"/>
  <c r="K34" i="14"/>
  <c r="K33" i="6"/>
  <c r="K33" i="12"/>
  <c r="K4" i="15" l="1"/>
  <c r="K136" i="8"/>
  <c r="K130" i="8" s="1"/>
  <c r="K65" i="11"/>
  <c r="K59" i="11" s="1"/>
  <c r="K65" i="8"/>
  <c r="K59" i="8" s="1"/>
  <c r="I164" i="12"/>
  <c r="K163" i="12" s="1"/>
  <c r="L17" i="12" l="1"/>
  <c r="L16" i="12"/>
  <c r="L15" i="12"/>
  <c r="L13" i="12"/>
  <c r="L12" i="12"/>
  <c r="L11" i="12"/>
  <c r="L17" i="6"/>
  <c r="L16" i="6"/>
  <c r="L15" i="6"/>
  <c r="I14" i="6" s="1"/>
  <c r="L13" i="6"/>
  <c r="L12" i="6"/>
  <c r="L11" i="6"/>
  <c r="I14" i="12" l="1"/>
  <c r="I10" i="6"/>
  <c r="G9" i="6" s="1"/>
  <c r="I10" i="12"/>
  <c r="L28" i="14"/>
  <c r="L27" i="14"/>
  <c r="L26" i="14"/>
  <c r="L23" i="14"/>
  <c r="L22" i="14"/>
  <c r="L21" i="14"/>
  <c r="L17" i="14"/>
  <c r="L16" i="14"/>
  <c r="L15" i="14"/>
  <c r="L13" i="14"/>
  <c r="L12" i="14"/>
  <c r="L11" i="14"/>
  <c r="L28" i="13"/>
  <c r="L27" i="13"/>
  <c r="L26" i="13"/>
  <c r="L23" i="13"/>
  <c r="L22" i="13"/>
  <c r="L21" i="13"/>
  <c r="L17" i="13"/>
  <c r="L16" i="13"/>
  <c r="L15" i="13"/>
  <c r="L13" i="13"/>
  <c r="L12" i="13"/>
  <c r="L11" i="13"/>
  <c r="L17" i="10"/>
  <c r="L16" i="10"/>
  <c r="L15" i="10"/>
  <c r="L13" i="10"/>
  <c r="L12" i="10"/>
  <c r="L11" i="10"/>
  <c r="L27" i="11"/>
  <c r="L26" i="11"/>
  <c r="L25" i="11"/>
  <c r="L23" i="11"/>
  <c r="L22" i="11"/>
  <c r="L21" i="11"/>
  <c r="L17" i="11"/>
  <c r="L16" i="11"/>
  <c r="L15" i="11"/>
  <c r="L13" i="11"/>
  <c r="L12" i="11"/>
  <c r="L11" i="11"/>
  <c r="L11" i="1"/>
  <c r="L11" i="8"/>
  <c r="L27" i="8"/>
  <c r="L26" i="8"/>
  <c r="L25" i="8"/>
  <c r="L23" i="8"/>
  <c r="L22" i="8"/>
  <c r="L21" i="8"/>
  <c r="L17" i="8"/>
  <c r="L16" i="8"/>
  <c r="L15" i="8"/>
  <c r="L13" i="8"/>
  <c r="L12" i="8"/>
  <c r="I20" i="13" l="1"/>
  <c r="I14" i="10"/>
  <c r="G9" i="12"/>
  <c r="I25" i="14"/>
  <c r="I14" i="13"/>
  <c r="I25" i="13"/>
  <c r="I10" i="13"/>
  <c r="I10" i="10"/>
  <c r="I20" i="11"/>
  <c r="I20" i="8"/>
  <c r="I14" i="11"/>
  <c r="I14" i="14"/>
  <c r="I20" i="14"/>
  <c r="I10" i="14"/>
  <c r="I14" i="8"/>
  <c r="I10" i="11"/>
  <c r="I24" i="11"/>
  <c r="G19" i="11" s="1"/>
  <c r="I10" i="8"/>
  <c r="G9" i="8" s="1"/>
  <c r="I24" i="8"/>
  <c r="L17" i="1"/>
  <c r="L16" i="1"/>
  <c r="L15" i="1"/>
  <c r="I14" i="1" l="1"/>
  <c r="G19" i="13"/>
  <c r="G9" i="10"/>
  <c r="G9" i="14"/>
  <c r="G19" i="14"/>
  <c r="G9" i="13"/>
  <c r="G9" i="11"/>
  <c r="K8" i="11" s="1"/>
  <c r="G19" i="8"/>
  <c r="K8" i="8" s="1"/>
  <c r="L39" i="8" s="1"/>
  <c r="K38" i="8" s="1"/>
  <c r="I32" i="8" s="1"/>
  <c r="L23" i="1"/>
  <c r="L22" i="1"/>
  <c r="L21" i="1"/>
  <c r="K8" i="13" l="1"/>
  <c r="L40" i="13" s="1"/>
  <c r="I20" i="1"/>
  <c r="K8" i="14"/>
  <c r="K142" i="1"/>
  <c r="K67" i="1"/>
  <c r="L192" i="14" l="1"/>
  <c r="L187" i="14"/>
  <c r="L182" i="14"/>
  <c r="I173" i="14"/>
  <c r="K172" i="14" s="1"/>
  <c r="K171" i="14" s="1"/>
  <c r="K170" i="14" s="1"/>
  <c r="I165" i="14"/>
  <c r="K164" i="14" s="1"/>
  <c r="K163" i="14" s="1"/>
  <c r="K162" i="14" s="1"/>
  <c r="K159" i="14"/>
  <c r="K158" i="14"/>
  <c r="K157" i="14"/>
  <c r="K153" i="14"/>
  <c r="K152" i="14"/>
  <c r="K151" i="14"/>
  <c r="I143" i="14"/>
  <c r="K142" i="14" s="1"/>
  <c r="I137" i="14"/>
  <c r="I133" i="14"/>
  <c r="I128" i="14"/>
  <c r="K111" i="14"/>
  <c r="K108" i="14"/>
  <c r="K102" i="14"/>
  <c r="K101" i="14"/>
  <c r="K100" i="14"/>
  <c r="K96" i="14"/>
  <c r="K95" i="14"/>
  <c r="K94" i="14"/>
  <c r="I86" i="14"/>
  <c r="K85" i="14" s="1"/>
  <c r="I80" i="14"/>
  <c r="I76" i="14"/>
  <c r="I71" i="14"/>
  <c r="K54" i="14"/>
  <c r="K51" i="14"/>
  <c r="L176" i="13"/>
  <c r="L171" i="13"/>
  <c r="L166" i="13"/>
  <c r="I157" i="13"/>
  <c r="K156" i="13" s="1"/>
  <c r="K155" i="13" s="1"/>
  <c r="K154" i="13" s="1"/>
  <c r="I149" i="13"/>
  <c r="K148" i="13" s="1"/>
  <c r="K147" i="13" s="1"/>
  <c r="K146" i="13" s="1"/>
  <c r="K143" i="13"/>
  <c r="K142" i="13"/>
  <c r="K141" i="13"/>
  <c r="K137" i="13"/>
  <c r="K136" i="13"/>
  <c r="K135" i="13"/>
  <c r="I127" i="13"/>
  <c r="K126" i="13" s="1"/>
  <c r="I121" i="13"/>
  <c r="I117" i="13"/>
  <c r="I112" i="13"/>
  <c r="K103" i="13"/>
  <c r="K100" i="13"/>
  <c r="K94" i="13"/>
  <c r="K93" i="13"/>
  <c r="K92" i="13"/>
  <c r="K88" i="13"/>
  <c r="K87" i="13"/>
  <c r="K86" i="13"/>
  <c r="I78" i="13"/>
  <c r="K77" i="13" s="1"/>
  <c r="I72" i="13"/>
  <c r="I68" i="13"/>
  <c r="I63" i="13"/>
  <c r="K54" i="13"/>
  <c r="K51" i="13"/>
  <c r="L191" i="12"/>
  <c r="L186" i="12"/>
  <c r="L181" i="12"/>
  <c r="I172" i="12"/>
  <c r="K171" i="12" s="1"/>
  <c r="K170" i="12" s="1"/>
  <c r="K169" i="12" s="1"/>
  <c r="K162" i="12"/>
  <c r="K161" i="12" s="1"/>
  <c r="K158" i="12"/>
  <c r="K157" i="12"/>
  <c r="K156" i="12"/>
  <c r="K152" i="12"/>
  <c r="K151" i="12"/>
  <c r="K150" i="12"/>
  <c r="I142" i="12"/>
  <c r="K141" i="12" s="1"/>
  <c r="I136" i="12"/>
  <c r="I132" i="12"/>
  <c r="I127" i="12"/>
  <c r="K110" i="12"/>
  <c r="K107" i="12"/>
  <c r="K101" i="12"/>
  <c r="K100" i="12"/>
  <c r="K99" i="12"/>
  <c r="K95" i="12"/>
  <c r="K94" i="12"/>
  <c r="K93" i="12"/>
  <c r="I85" i="12"/>
  <c r="K84" i="12" s="1"/>
  <c r="I79" i="12"/>
  <c r="I75" i="12"/>
  <c r="I70" i="12"/>
  <c r="K53" i="12"/>
  <c r="K50" i="12"/>
  <c r="I49" i="12"/>
  <c r="K48" i="12" s="1"/>
  <c r="L27" i="12"/>
  <c r="L26" i="12"/>
  <c r="L25" i="12"/>
  <c r="L22" i="12"/>
  <c r="L21" i="12"/>
  <c r="L20" i="12"/>
  <c r="K190" i="6"/>
  <c r="K236" i="11"/>
  <c r="K229" i="11"/>
  <c r="L220" i="11"/>
  <c r="L215" i="11"/>
  <c r="L210" i="11"/>
  <c r="I201" i="11"/>
  <c r="K200" i="11" s="1"/>
  <c r="K199" i="11" s="1"/>
  <c r="K198" i="11" s="1"/>
  <c r="I193" i="11"/>
  <c r="K192" i="11" s="1"/>
  <c r="K191" i="11" s="1"/>
  <c r="K190" i="11" s="1"/>
  <c r="K181" i="11"/>
  <c r="K179" i="11"/>
  <c r="K178" i="11"/>
  <c r="K177" i="11"/>
  <c r="K173" i="11"/>
  <c r="K172" i="11"/>
  <c r="K171" i="11"/>
  <c r="I163" i="11"/>
  <c r="K162" i="11" s="1"/>
  <c r="I157" i="11"/>
  <c r="I153" i="11"/>
  <c r="I148" i="11"/>
  <c r="K121" i="11"/>
  <c r="K118" i="11"/>
  <c r="K111" i="11"/>
  <c r="K109" i="11"/>
  <c r="K108" i="11"/>
  <c r="K107" i="11"/>
  <c r="K104" i="11"/>
  <c r="K103" i="11"/>
  <c r="K102" i="11"/>
  <c r="I94" i="11"/>
  <c r="K93" i="11" s="1"/>
  <c r="I89" i="11"/>
  <c r="I85" i="11"/>
  <c r="I80" i="11"/>
  <c r="K51" i="11"/>
  <c r="K48" i="11"/>
  <c r="K242" i="8"/>
  <c r="K233" i="8"/>
  <c r="K258" i="1"/>
  <c r="K263" i="1"/>
  <c r="K79" i="11" l="1"/>
  <c r="K189" i="11"/>
  <c r="I84" i="13"/>
  <c r="I139" i="13"/>
  <c r="I50" i="13"/>
  <c r="K49" i="13" s="1"/>
  <c r="I154" i="12"/>
  <c r="K69" i="12"/>
  <c r="K47" i="12" s="1"/>
  <c r="K126" i="12"/>
  <c r="I19" i="12"/>
  <c r="I91" i="12"/>
  <c r="I155" i="14"/>
  <c r="K70" i="14"/>
  <c r="I24" i="12"/>
  <c r="I148" i="12"/>
  <c r="I97" i="12"/>
  <c r="I50" i="14"/>
  <c r="K49" i="14" s="1"/>
  <c r="I92" i="14"/>
  <c r="I106" i="12"/>
  <c r="K105" i="12" s="1"/>
  <c r="K145" i="13"/>
  <c r="K161" i="14"/>
  <c r="K160" i="12"/>
  <c r="K62" i="13"/>
  <c r="K127" i="14"/>
  <c r="I149" i="14"/>
  <c r="K180" i="12"/>
  <c r="K179" i="12" s="1"/>
  <c r="K178" i="12" s="1"/>
  <c r="K177" i="12" s="1"/>
  <c r="I117" i="11"/>
  <c r="K116" i="11" s="1"/>
  <c r="I105" i="11"/>
  <c r="I107" i="14"/>
  <c r="K106" i="14" s="1"/>
  <c r="K181" i="14"/>
  <c r="K180" i="14" s="1"/>
  <c r="K179" i="14" s="1"/>
  <c r="K178" i="14" s="1"/>
  <c r="I98" i="14"/>
  <c r="I90" i="13"/>
  <c r="K83" i="13" s="1"/>
  <c r="I133" i="13"/>
  <c r="K111" i="13"/>
  <c r="K165" i="13"/>
  <c r="K164" i="13" s="1"/>
  <c r="K163" i="13" s="1"/>
  <c r="K162" i="13" s="1"/>
  <c r="I99" i="13"/>
  <c r="K98" i="13" s="1"/>
  <c r="I100" i="11"/>
  <c r="K99" i="11" s="1"/>
  <c r="I175" i="11"/>
  <c r="L39" i="11"/>
  <c r="K38" i="11" s="1"/>
  <c r="K147" i="11"/>
  <c r="K209" i="11"/>
  <c r="K208" i="11" s="1"/>
  <c r="K207" i="11" s="1"/>
  <c r="K206" i="11" s="1"/>
  <c r="I47" i="11"/>
  <c r="K46" i="11" s="1"/>
  <c r="K45" i="11" s="1"/>
  <c r="I169" i="11"/>
  <c r="L40" i="14"/>
  <c r="K39" i="14" s="1"/>
  <c r="I33" i="14" s="1"/>
  <c r="K32" i="14" s="1"/>
  <c r="K7" i="14" s="1"/>
  <c r="K6" i="14" s="1"/>
  <c r="K39" i="13"/>
  <c r="K48" i="13" l="1"/>
  <c r="K115" i="11"/>
  <c r="K132" i="13"/>
  <c r="G18" i="12"/>
  <c r="K8" i="12" s="1"/>
  <c r="L39" i="12" s="1"/>
  <c r="K38" i="12" s="1"/>
  <c r="I32" i="12" s="1"/>
  <c r="K31" i="12" s="1"/>
  <c r="K7" i="12" s="1"/>
  <c r="K6" i="12" s="1"/>
  <c r="K91" i="14"/>
  <c r="K105" i="14"/>
  <c r="K48" i="14"/>
  <c r="K47" i="14" s="1"/>
  <c r="K90" i="12"/>
  <c r="K104" i="12"/>
  <c r="K46" i="12"/>
  <c r="K147" i="12"/>
  <c r="K148" i="14"/>
  <c r="K97" i="13"/>
  <c r="K96" i="13" s="1"/>
  <c r="K47" i="13"/>
  <c r="K46" i="13" s="1"/>
  <c r="I33" i="13"/>
  <c r="K32" i="13" s="1"/>
  <c r="K7" i="13" s="1"/>
  <c r="K6" i="13" s="1"/>
  <c r="K5" i="13" s="1"/>
  <c r="K168" i="11"/>
  <c r="I32" i="11"/>
  <c r="K31" i="11" s="1"/>
  <c r="K7" i="11" s="1"/>
  <c r="K6" i="11" s="1"/>
  <c r="K44" i="11"/>
  <c r="K4" i="13" l="1"/>
  <c r="K104" i="14"/>
  <c r="K46" i="14" s="1"/>
  <c r="K103" i="12"/>
  <c r="K45" i="12"/>
  <c r="K5" i="12" s="1"/>
  <c r="K114" i="11"/>
  <c r="K43" i="11" s="1"/>
  <c r="K253" i="1"/>
  <c r="K5" i="14" l="1"/>
  <c r="K4" i="14" s="1"/>
  <c r="K5" i="11"/>
  <c r="K4" i="11" s="1"/>
  <c r="K4" i="12"/>
  <c r="I77" i="6"/>
  <c r="K76" i="6" s="1"/>
  <c r="I126" i="6"/>
  <c r="K125" i="6" s="1"/>
  <c r="I137" i="10"/>
  <c r="K136" i="10" s="1"/>
  <c r="I82" i="10"/>
  <c r="K81" i="10" s="1"/>
  <c r="I166" i="8"/>
  <c r="K165" i="8" s="1"/>
  <c r="I95" i="8"/>
  <c r="K94" i="8" s="1"/>
  <c r="I88" i="8"/>
  <c r="I84" i="8"/>
  <c r="I79" i="8"/>
  <c r="K51" i="8"/>
  <c r="K48" i="8"/>
  <c r="I106" i="1"/>
  <c r="K105" i="1" s="1"/>
  <c r="I182" i="1"/>
  <c r="K181" i="1" s="1"/>
  <c r="I176" i="1"/>
  <c r="I172" i="1"/>
  <c r="I167" i="1"/>
  <c r="K134" i="1"/>
  <c r="K131" i="1"/>
  <c r="K124" i="1"/>
  <c r="I100" i="1"/>
  <c r="I96" i="1"/>
  <c r="I91" i="1"/>
  <c r="K59" i="1"/>
  <c r="K56" i="1"/>
  <c r="K90" i="1" l="1"/>
  <c r="K78" i="8"/>
  <c r="I47" i="8"/>
  <c r="K46" i="8" s="1"/>
  <c r="I130" i="1"/>
  <c r="K129" i="1" s="1"/>
  <c r="K166" i="1"/>
  <c r="I55" i="1"/>
  <c r="L186" i="10"/>
  <c r="L181" i="10"/>
  <c r="L176" i="10"/>
  <c r="I167" i="10"/>
  <c r="K166" i="10" s="1"/>
  <c r="K165" i="10" s="1"/>
  <c r="K164" i="10" s="1"/>
  <c r="I159" i="10"/>
  <c r="K158" i="10" s="1"/>
  <c r="K157" i="10" s="1"/>
  <c r="K156" i="10" s="1"/>
  <c r="K153" i="10"/>
  <c r="K152" i="10"/>
  <c r="K151" i="10"/>
  <c r="K147" i="10"/>
  <c r="K146" i="10"/>
  <c r="K145" i="10"/>
  <c r="I131" i="10"/>
  <c r="I127" i="10"/>
  <c r="I122" i="10"/>
  <c r="I116" i="10"/>
  <c r="K115" i="10" s="1"/>
  <c r="P115" i="10" s="1"/>
  <c r="W115" i="10"/>
  <c r="W116" i="10" s="1"/>
  <c r="K107" i="10"/>
  <c r="K104" i="10"/>
  <c r="K98" i="10"/>
  <c r="K97" i="10"/>
  <c r="K96" i="10"/>
  <c r="K92" i="10"/>
  <c r="K91" i="10"/>
  <c r="K90" i="10"/>
  <c r="I76" i="10"/>
  <c r="I72" i="10"/>
  <c r="I67" i="10"/>
  <c r="I61" i="10"/>
  <c r="K60" i="10" s="1"/>
  <c r="P60" i="10" s="1"/>
  <c r="W60" i="10"/>
  <c r="W61" i="10" s="1"/>
  <c r="K52" i="10"/>
  <c r="K49" i="10"/>
  <c r="L28" i="10"/>
  <c r="L27" i="10"/>
  <c r="L26" i="10"/>
  <c r="L23" i="10"/>
  <c r="L22" i="10"/>
  <c r="L21" i="10"/>
  <c r="L224" i="8"/>
  <c r="L219" i="8"/>
  <c r="L214" i="8"/>
  <c r="I205" i="8"/>
  <c r="K204" i="8" s="1"/>
  <c r="K203" i="8" s="1"/>
  <c r="K202" i="8" s="1"/>
  <c r="I197" i="8"/>
  <c r="K196" i="8" s="1"/>
  <c r="K195" i="8" s="1"/>
  <c r="K194" i="8" s="1"/>
  <c r="K184" i="8"/>
  <c r="K182" i="8"/>
  <c r="K181" i="8"/>
  <c r="K180" i="8"/>
  <c r="K176" i="8"/>
  <c r="K175" i="8"/>
  <c r="K174" i="8"/>
  <c r="I160" i="8"/>
  <c r="I156" i="8"/>
  <c r="I151" i="8"/>
  <c r="K122" i="8"/>
  <c r="K119" i="8"/>
  <c r="K112" i="8"/>
  <c r="K110" i="8"/>
  <c r="K109" i="8"/>
  <c r="K108" i="8"/>
  <c r="K105" i="8"/>
  <c r="K104" i="8"/>
  <c r="K103" i="8"/>
  <c r="K202" i="1"/>
  <c r="L175" i="6"/>
  <c r="L170" i="6"/>
  <c r="L165" i="6"/>
  <c r="I156" i="6"/>
  <c r="K155" i="6" s="1"/>
  <c r="K154" i="6" s="1"/>
  <c r="K153" i="6" s="1"/>
  <c r="I148" i="6"/>
  <c r="K147" i="6" s="1"/>
  <c r="K146" i="6" s="1"/>
  <c r="K145" i="6" s="1"/>
  <c r="K144" i="6" s="1"/>
  <c r="K142" i="6"/>
  <c r="K141" i="6"/>
  <c r="K140" i="6"/>
  <c r="K136" i="6"/>
  <c r="K135" i="6"/>
  <c r="K134" i="6"/>
  <c r="I120" i="6"/>
  <c r="I116" i="6"/>
  <c r="I111" i="6"/>
  <c r="K102" i="6"/>
  <c r="K99" i="6"/>
  <c r="K93" i="6"/>
  <c r="K92" i="6"/>
  <c r="K91" i="6"/>
  <c r="K87" i="6"/>
  <c r="K86" i="6"/>
  <c r="K85" i="6"/>
  <c r="I71" i="6"/>
  <c r="I67" i="6"/>
  <c r="I62" i="6"/>
  <c r="K53" i="6"/>
  <c r="K50" i="6"/>
  <c r="L27" i="6"/>
  <c r="L26" i="6"/>
  <c r="L25" i="6"/>
  <c r="L22" i="6"/>
  <c r="L21" i="6"/>
  <c r="L20" i="6"/>
  <c r="L240" i="1"/>
  <c r="L232" i="1"/>
  <c r="L227" i="1"/>
  <c r="I218" i="1"/>
  <c r="K217" i="1" s="1"/>
  <c r="K216" i="1" s="1"/>
  <c r="K215" i="1" s="1"/>
  <c r="I209" i="1"/>
  <c r="K208" i="1" s="1"/>
  <c r="K207" i="1" s="1"/>
  <c r="K200" i="1"/>
  <c r="K199" i="1"/>
  <c r="K198" i="1"/>
  <c r="K192" i="1"/>
  <c r="K191" i="1"/>
  <c r="K190" i="1"/>
  <c r="K122" i="1"/>
  <c r="K121" i="1"/>
  <c r="K120" i="1"/>
  <c r="K115" i="1"/>
  <c r="K116" i="1"/>
  <c r="K114" i="1"/>
  <c r="L27" i="1"/>
  <c r="L26" i="1"/>
  <c r="L25" i="1"/>
  <c r="L12" i="1"/>
  <c r="L13" i="1"/>
  <c r="K45" i="8" l="1"/>
  <c r="K128" i="1"/>
  <c r="K155" i="10"/>
  <c r="I88" i="10"/>
  <c r="K164" i="6"/>
  <c r="K163" i="6" s="1"/>
  <c r="I24" i="1"/>
  <c r="G19" i="1" s="1"/>
  <c r="I98" i="6"/>
  <c r="K97" i="6" s="1"/>
  <c r="I25" i="10"/>
  <c r="K193" i="8"/>
  <c r="I10" i="1"/>
  <c r="G9" i="1" s="1"/>
  <c r="I19" i="6"/>
  <c r="I49" i="6"/>
  <c r="K48" i="6" s="1"/>
  <c r="I20" i="10"/>
  <c r="I143" i="10"/>
  <c r="K213" i="8"/>
  <c r="K212" i="8" s="1"/>
  <c r="K211" i="8" s="1"/>
  <c r="K210" i="8" s="1"/>
  <c r="K150" i="8"/>
  <c r="I118" i="8"/>
  <c r="K117" i="8" s="1"/>
  <c r="I172" i="8"/>
  <c r="I178" i="8"/>
  <c r="I118" i="1"/>
  <c r="I101" i="8"/>
  <c r="K121" i="10"/>
  <c r="I149" i="10"/>
  <c r="K66" i="10"/>
  <c r="I94" i="10"/>
  <c r="K175" i="10"/>
  <c r="K174" i="10" s="1"/>
  <c r="K173" i="10" s="1"/>
  <c r="K172" i="10" s="1"/>
  <c r="I112" i="1"/>
  <c r="I106" i="8"/>
  <c r="I103" i="10"/>
  <c r="K102" i="10" s="1"/>
  <c r="I48" i="10"/>
  <c r="K47" i="10" s="1"/>
  <c r="K54" i="1"/>
  <c r="K53" i="1" s="1"/>
  <c r="K206" i="1"/>
  <c r="K205" i="1" s="1"/>
  <c r="I138" i="6"/>
  <c r="I83" i="6"/>
  <c r="K61" i="6"/>
  <c r="K162" i="6"/>
  <c r="K161" i="6" s="1"/>
  <c r="I24" i="6"/>
  <c r="K110" i="6"/>
  <c r="I89" i="6"/>
  <c r="I132" i="6"/>
  <c r="K226" i="1"/>
  <c r="K225" i="1" s="1"/>
  <c r="K224" i="1" s="1"/>
  <c r="K223" i="1" s="1"/>
  <c r="I196" i="1"/>
  <c r="I188" i="1"/>
  <c r="K116" i="8" l="1"/>
  <c r="K8" i="1"/>
  <c r="L39" i="1" s="1"/>
  <c r="K38" i="1" s="1"/>
  <c r="I32" i="1" s="1"/>
  <c r="K31" i="1" s="1"/>
  <c r="K7" i="1" s="1"/>
  <c r="K6" i="1" s="1"/>
  <c r="K142" i="10"/>
  <c r="K96" i="6"/>
  <c r="G18" i="6"/>
  <c r="K8" i="6" s="1"/>
  <c r="L39" i="6" s="1"/>
  <c r="K38" i="6" s="1"/>
  <c r="I32" i="6" s="1"/>
  <c r="K31" i="6" s="1"/>
  <c r="K7" i="6" s="1"/>
  <c r="K6" i="6" s="1"/>
  <c r="K87" i="10"/>
  <c r="K47" i="6"/>
  <c r="K46" i="10"/>
  <c r="K45" i="10" s="1"/>
  <c r="G19" i="10"/>
  <c r="K8" i="10" s="1"/>
  <c r="L40" i="10" s="1"/>
  <c r="K39" i="10" s="1"/>
  <c r="I33" i="10" s="1"/>
  <c r="K32" i="10" s="1"/>
  <c r="K7" i="10" s="1"/>
  <c r="K6" i="10" s="1"/>
  <c r="K31" i="8"/>
  <c r="K7" i="8" s="1"/>
  <c r="K6" i="8" s="1"/>
  <c r="K171" i="8"/>
  <c r="K111" i="1"/>
  <c r="K52" i="1" s="1"/>
  <c r="K187" i="1"/>
  <c r="K127" i="1" s="1"/>
  <c r="K82" i="6"/>
  <c r="K100" i="8"/>
  <c r="K44" i="8" s="1"/>
  <c r="K131" i="6"/>
  <c r="K95" i="6" s="1"/>
  <c r="K101" i="10"/>
  <c r="K100" i="10" s="1"/>
  <c r="K46" i="6" l="1"/>
  <c r="K45" i="6" s="1"/>
  <c r="K5" i="6" s="1"/>
  <c r="K44" i="10"/>
  <c r="K4" i="10" s="1"/>
  <c r="K51" i="1"/>
  <c r="K5" i="1" s="1"/>
  <c r="K115" i="8"/>
  <c r="K43" i="8" s="1"/>
  <c r="K5" i="8" s="1"/>
  <c r="K4" i="1" l="1"/>
  <c r="K4" i="8"/>
  <c r="K4" i="6"/>
</calcChain>
</file>

<file path=xl/sharedStrings.xml><?xml version="1.0" encoding="utf-8"?>
<sst xmlns="http://schemas.openxmlformats.org/spreadsheetml/2006/main" count="3991" uniqueCount="139">
  <si>
    <t>มหาวิทยาลัยเทคโนโลยีราชมงคลธัญบุรี</t>
  </si>
  <si>
    <t>บาท</t>
  </si>
  <si>
    <t>แผนงาน  บุคลากรภาครัฐ</t>
  </si>
  <si>
    <t>1. รายการ บุคลากรภาครัฐ</t>
  </si>
  <si>
    <t>งบบุคลากร</t>
  </si>
  <si>
    <t>1)</t>
  </si>
  <si>
    <t>วุฒิ</t>
  </si>
  <si>
    <t>ปริญญาตรี</t>
  </si>
  <si>
    <t>อัตรา</t>
  </si>
  <si>
    <t>ค่าจ้าง</t>
  </si>
  <si>
    <t>2)</t>
  </si>
  <si>
    <t>3)</t>
  </si>
  <si>
    <t>ปวส.</t>
  </si>
  <si>
    <t>ปริญญาโท</t>
  </si>
  <si>
    <t xml:space="preserve">2. ค่าครองชีพ </t>
  </si>
  <si>
    <t>งบดำเนินงาน</t>
  </si>
  <si>
    <t>1. ค่าตอบแทนใช้สอยและวัสดุ</t>
  </si>
  <si>
    <t>1.1 ค่าตอบแทน</t>
  </si>
  <si>
    <t xml:space="preserve"> - เงินประจำตำแหน่งผู้บริหาร</t>
  </si>
  <si>
    <t xml:space="preserve"> - ค่าตอบแทนประจำตำแหน่งหัวหน้าภาควิชาและหัวหน้าสาขาวิชา</t>
  </si>
  <si>
    <t xml:space="preserve"> - ค่าตอบแทนสำหรับผู้ดำรงตำแหน่งผู้บริหาร</t>
  </si>
  <si>
    <t>1.2 ค่าใช้สอย</t>
  </si>
  <si>
    <t xml:space="preserve"> - ค่าประกันสังคม</t>
  </si>
  <si>
    <t xml:space="preserve"> - กองทุนเงินทดแทน</t>
  </si>
  <si>
    <t>2.  ค่าสาธารณูปโภค</t>
  </si>
  <si>
    <t>2.  ผลผลิต  ผู้สำเร็จการศึกษาด้านวิทยาศาสตร์และเทคโนโลยี</t>
  </si>
  <si>
    <t>งบเงินอุดหนุน</t>
  </si>
  <si>
    <t>ค่าใช้จ่ายดำเนินงาน</t>
  </si>
  <si>
    <t xml:space="preserve"> - ค่าเบี้ยประชุมคณะกรรมการ</t>
  </si>
  <si>
    <t xml:space="preserve"> - ค่าตอบแทนอื่นๆ</t>
  </si>
  <si>
    <t>1.3 ค่าวัสดุ</t>
  </si>
  <si>
    <t>2. ค่าสาธารณูปโภค</t>
  </si>
  <si>
    <t>ค่าใช้จ่ายดำเนินโครงการ</t>
  </si>
  <si>
    <t xml:space="preserve"> Learning to be Innovator : การเรียนรู้สู่การเป็นนวัตกร</t>
  </si>
  <si>
    <t>Internationalization : การพัฒนาความเป็นนานาชาติ</t>
  </si>
  <si>
    <t xml:space="preserve"> Innovative Management : การบริหารจัดการด้วยนวัตกรรม</t>
  </si>
  <si>
    <t>งบลงทุน</t>
  </si>
  <si>
    <t xml:space="preserve">  ครุภัณฑ์</t>
  </si>
  <si>
    <t>รายการ</t>
  </si>
  <si>
    <t>จำนวน</t>
  </si>
  <si>
    <t>หน่วยนับ</t>
  </si>
  <si>
    <t xml:space="preserve">  ราคาต่อหน่วย</t>
  </si>
  <si>
    <t>รวมเงิน</t>
  </si>
  <si>
    <t>เงินรับฝาก</t>
  </si>
  <si>
    <t>ค่าใช้จ่ายในการปฐมนิเทศนักศึกษาใหม่</t>
  </si>
  <si>
    <t>3.  ผลผลิต  ผู้สำเร็จการศึกษาด้านสังคมศาสตร์</t>
  </si>
  <si>
    <t>4. ผลผลิต  ผลงานการให้บริการวิชาการ</t>
  </si>
  <si>
    <t>Social and Culture Enhance by Innovation: การบริการวิชาการและเพิ่มคุณค่าด้านศิลปวัฒนธรรมด้วยนวัตกรรม</t>
  </si>
  <si>
    <t>5.  ผลผลิต   ผลงานทำนุบำรุงศิลปวัฒนธรรม</t>
  </si>
  <si>
    <t>6. ผลผลิต ผลงานวิจัยและนวัตกรรม</t>
  </si>
  <si>
    <t xml:space="preserve">Research for Innovation : การวิจัยเพื่อสร้างสรรค์นวัตกรรม </t>
  </si>
  <si>
    <t>ค่าใช้จ่ายเผยแพร่ผลงานวิจัยและนวัตกรรม</t>
  </si>
  <si>
    <t>ค่าใช้จ่ายด้านการพัฒนาอาจารย์ให้เป็นนักวิจัยและพัฒนานวัตกรรมที่ตอบโจทย์ประเทศ</t>
  </si>
  <si>
    <t>ค่าใช้จ่ายโครงการวิจัยและนวัตกรรม</t>
  </si>
  <si>
    <t>ค่าใช้จ่ายส่งเสริมการฝึกประสบการณ์วิชาชีพของคณะ</t>
  </si>
  <si>
    <t>สมทบกองทุนส่งเสริมการฝึกประสบการณ์วิชาชีพ</t>
  </si>
  <si>
    <t xml:space="preserve"> </t>
  </si>
  <si>
    <t>รายได้กองทุนฝึกประสบการณ์วิชาชีพสมทบมหาวิทยาลัย</t>
  </si>
  <si>
    <t>ค่าธรรมเนียมในระบบเหมาจ่ายที่จัดสรรไว้ส่วนกลางมหาวิทยาลัย</t>
  </si>
  <si>
    <t>เงินรายได้สมทบมหาวิทยาลัย</t>
  </si>
  <si>
    <t>ค่าใช้จ่ายดำเนินงานจากค่าสนับสนุนการศึกษา</t>
  </si>
  <si>
    <t>1.1 อัตราเดิม.......อัตรา</t>
  </si>
  <si>
    <t>ตำแหน่ง.............................</t>
  </si>
  <si>
    <t>1.2 อัตราใหม่.......อัตรา</t>
  </si>
  <si>
    <t xml:space="preserve"> - ค่าใช้จ่ายในการประชุม</t>
  </si>
  <si>
    <t xml:space="preserve"> - ค่าจ้างเหมาบริการ</t>
  </si>
  <si>
    <t xml:space="preserve"> - ค่าใช้สอยอื่นๆ</t>
  </si>
  <si>
    <t>โครงการ........................................................</t>
  </si>
  <si>
    <t>รายการ....................................</t>
  </si>
  <si>
    <t>ค่าสิ่งก่อสร้าง</t>
  </si>
  <si>
    <t>โครงการวิจัย........................................................</t>
  </si>
  <si>
    <t>สมทบกองทุนส่งเสริมงานวิจัย</t>
  </si>
  <si>
    <t>สมทบกองทุนพัฒนานักศึกษา</t>
  </si>
  <si>
    <t>สมทบกองทุนพัฒนาบุคลากร</t>
  </si>
  <si>
    <t>ระดับปริญญาตรี ภาคปกติ</t>
  </si>
  <si>
    <t>ระดับปริญญาตรี ภาคพิเศษ</t>
  </si>
  <si>
    <t>ระดับปริญญาตรี หลักสูตรนานาชาติ</t>
  </si>
  <si>
    <t>ระดับประกาศนียบัตรบัณฑิต ภาคพิเศษ</t>
  </si>
  <si>
    <t>ระดับปริญญาเอก ภาคพิเศษ</t>
  </si>
  <si>
    <t xml:space="preserve">ระดับปริญญาเอก ภาคปกติ </t>
  </si>
  <si>
    <t>งบรายจ่ายอื่น</t>
  </si>
  <si>
    <t>ค่าใช้จ่ายในการเดินทางไปราชการต่างประเทศชั่วคราว</t>
  </si>
  <si>
    <t>โครงการ...............................................................</t>
  </si>
  <si>
    <t>ค่าปฐมนิเทศ</t>
  </si>
  <si>
    <t xml:space="preserve">ค่าประกันอุบัติเหตุ </t>
  </si>
  <si>
    <t xml:space="preserve">ค่ากิจกรรมนักศึกษา </t>
  </si>
  <si>
    <t xml:space="preserve">ค่าตรวจสุขภาพ นศ. </t>
  </si>
  <si>
    <t xml:space="preserve">คู่มือนักศึกษา </t>
  </si>
  <si>
    <t>ค่าบำรุงห้องสมุดและเทคโนโลยีสารสนเทศ</t>
  </si>
  <si>
    <t>ค่าบำรุง ICT (ส่วนกลาง)</t>
  </si>
  <si>
    <t xml:space="preserve">ค่าใช้จ่ายในการให้บริการ นศ.เช่น รถบริการ </t>
  </si>
  <si>
    <t>เงินทุนสำรองมหาวิทยาลัย</t>
  </si>
  <si>
    <t>โครงการ…............................................................</t>
  </si>
  <si>
    <t xml:space="preserve">ระดับปริญญาโท ภาคปกติ </t>
  </si>
  <si>
    <t>ระดับปริญญาโท ภาคพิเศษ</t>
  </si>
  <si>
    <t>คณะ.......................................</t>
  </si>
  <si>
    <t>ค่าใช้จ่ายอุดหนุนค่าสมาชิก</t>
  </si>
  <si>
    <t>...................................................................................</t>
  </si>
  <si>
    <t>1. ค่าจ้างพนักงานพิเศษเงินรายได้ .........อัตรา</t>
  </si>
  <si>
    <t>2. ค่าจ้างชั่วคราว.........อัตรา</t>
  </si>
  <si>
    <t xml:space="preserve">3. ค่าครองชีพ </t>
  </si>
  <si>
    <t>แผนงานยุทธศาสตร์พัฒนาศักยภาพคนตลอดช่วงชีวิต</t>
  </si>
  <si>
    <t>แผนงานยุทธศาสตร์ด้านการวิจัยและพัฒนานวัตกรรม</t>
  </si>
  <si>
    <t>2.1 อัตราเดิม.......อัตรา</t>
  </si>
  <si>
    <t>2.2 อัตราใหม่.......อัตรา</t>
  </si>
  <si>
    <t>แผนงาน ด้านการพัฒนาและเสริมสร้างศักยภาพทรัพยากรมนุษย์</t>
  </si>
  <si>
    <t xml:space="preserve"> - ค่าตอบแทนพิเศษสำหรับผู้ดำรงตำแหน่งทางวิชาการของพนักงานมหาวิทยาลัย</t>
  </si>
  <si>
    <t>ค่าสาธารณูปโภคสมทบมหาวิทยาลัย</t>
  </si>
  <si>
    <t>7. เงินประกันความเสี่ยงคณะ</t>
  </si>
  <si>
    <t>8.  ค่าสาธารณูปโภคสมทบมหาวิทยาลัย</t>
  </si>
  <si>
    <t>9.  สมทบกองทุนส่งเสริมการศึกษาระดับบัณฑิตศึกษา</t>
  </si>
  <si>
    <t>10. สมทบมหาวิทยาลัยฯ</t>
  </si>
  <si>
    <t>ค่าบัตรประจำตัวนักศึกษา</t>
  </si>
  <si>
    <t>1.10</t>
  </si>
  <si>
    <t>1.11</t>
  </si>
  <si>
    <t>1.12</t>
  </si>
  <si>
    <t>ค่าพัฒนาระบบงานทะเบียนนักศึกษา</t>
  </si>
  <si>
    <t>ค่ากิจกรรมด้านกีฬา</t>
  </si>
  <si>
    <t>10.   สมทบค่าประกันอุบัติเหตุนักศึกษา</t>
  </si>
  <si>
    <t xml:space="preserve">11.  สมทบค่าบำรุงรักษาระบบ ICT </t>
  </si>
  <si>
    <t>12. สมทบมหาวิทยาลัยฯ</t>
  </si>
  <si>
    <t>10.  สมทบค่าประกันอุบัติเหตุนักศึกษา</t>
  </si>
  <si>
    <t>ค่าใช้จ่ายบำรุงห้องสมุดและเทคโนโลยีสารสนเทศ</t>
  </si>
  <si>
    <t>2. งบลงทุน</t>
  </si>
  <si>
    <t>9. เงินทุนสำรองคณะ</t>
  </si>
  <si>
    <t>10. เงินประกันความเสี่ยงคณะ</t>
  </si>
  <si>
    <t>11. สมทบกองทุน</t>
  </si>
  <si>
    <t>12. กองทุนส่งเสริมการฝึกประสบการณ์วิชาชีพ</t>
  </si>
  <si>
    <t>13.  สมทบมหาวิทยาลัยฯ</t>
  </si>
  <si>
    <t>7. ค่าใช้จ่ายการจัดการศึกษาข้ามคณะ</t>
  </si>
  <si>
    <t>8. งบประมาณเงินรายได้ (งบกลาง) ของคณะ</t>
  </si>
  <si>
    <t>8. เงินประกันความเสี่ยงคณะ</t>
  </si>
  <si>
    <t>9. สมทบกองทุน</t>
  </si>
  <si>
    <t>10. กองทุนส่งเสริมการฝึกประสบการณ์วิชาชีพ</t>
  </si>
  <si>
    <t>11.  สมทบมหาวิทยาลัยฯ</t>
  </si>
  <si>
    <t>งบประมาณเงินรายได้ ประจำปี 2570</t>
  </si>
  <si>
    <t>9.   สมทบค่าประกันอุบัติเหตุนักศึกษา</t>
  </si>
  <si>
    <t xml:space="preserve">10.  สมทบค่าบำรุงรักษาระบบ ICT </t>
  </si>
  <si>
    <t>ระดับประกาศนียบัตรบัณฑิตชั้นสูง ภาคพิเศษ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</si>
</sst>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5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sz val="10"/>
      <name val="Arial"/>
      <family val="2"/>
    </font>
    <font>
      <sz val="18"/>
      <color indexed="10"/>
      <name val="TH SarabunPSK"/>
      <family val="2"/>
    </font>
    <font>
      <b/>
      <sz val="18"/>
      <color rgb="FFFF0000"/>
      <name val="TH SarabunPSK"/>
      <family val="2"/>
    </font>
    <font>
      <sz val="18"/>
      <color indexed="12"/>
      <name val="TH SarabunPSK"/>
      <family val="2"/>
    </font>
    <font>
      <b/>
      <u/>
      <sz val="18"/>
      <name val="TH SarabunPSK"/>
      <family val="2"/>
    </font>
    <font>
      <sz val="18"/>
      <color rgb="FF008000"/>
      <name val="TH SarabunPSK"/>
      <family val="2"/>
    </font>
    <font>
      <u/>
      <sz val="18"/>
      <color indexed="10"/>
      <name val="TH SarabunPSK"/>
      <family val="2"/>
    </font>
    <font>
      <b/>
      <u/>
      <sz val="18"/>
      <color indexed="10"/>
      <name val="TH SarabunPSK"/>
      <family val="2"/>
    </font>
    <font>
      <b/>
      <sz val="18"/>
      <color indexed="10"/>
      <name val="TH SarabunPSK"/>
      <family val="2"/>
    </font>
    <font>
      <b/>
      <u/>
      <sz val="16"/>
      <color rgb="FF0000FF"/>
      <name val="TH SarabunPSK"/>
      <family val="2"/>
    </font>
    <font>
      <b/>
      <sz val="16"/>
      <color rgb="FF0000FF"/>
      <name val="TH SarabunPSK"/>
      <family val="2"/>
    </font>
    <font>
      <sz val="16"/>
      <color rgb="FF0000FF"/>
      <name val="TH SarabunPSK"/>
      <family val="2"/>
    </font>
    <font>
      <b/>
      <sz val="16"/>
      <name val="TH SarabunPSK"/>
      <family val="2"/>
    </font>
    <font>
      <b/>
      <sz val="18"/>
      <color rgb="FF008000"/>
      <name val="TH SarabunPSK"/>
      <family val="2"/>
    </font>
    <font>
      <b/>
      <u/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b/>
      <u/>
      <sz val="16"/>
      <color indexed="12"/>
      <name val="TH SarabunPSK"/>
      <family val="2"/>
    </font>
    <font>
      <b/>
      <sz val="16"/>
      <color indexed="12"/>
      <name val="TH SarabunPSK"/>
      <family val="2"/>
    </font>
    <font>
      <sz val="16"/>
      <color indexed="10"/>
      <name val="TH SarabunPSK"/>
      <family val="2"/>
    </font>
    <font>
      <u/>
      <sz val="16"/>
      <color rgb="FF0000FF"/>
      <name val="TH SarabunPSK"/>
      <family val="2"/>
    </font>
    <font>
      <sz val="14"/>
      <name val="TH SarabunPSK"/>
      <family val="2"/>
    </font>
    <font>
      <sz val="16"/>
      <color indexed="12"/>
      <name val="TH SarabunPSK"/>
      <family val="2"/>
    </font>
    <font>
      <i/>
      <sz val="16"/>
      <color rgb="FFFF0000"/>
      <name val="TH SarabunPSK"/>
      <family val="2"/>
    </font>
    <font>
      <u/>
      <sz val="16"/>
      <name val="TH SarabunPSK"/>
      <family val="2"/>
    </font>
    <font>
      <b/>
      <u/>
      <sz val="16"/>
      <color indexed="10"/>
      <name val="TH SarabunPSK"/>
      <family val="2"/>
    </font>
    <font>
      <u/>
      <sz val="16"/>
      <color indexed="10"/>
      <name val="TH SarabunPSK"/>
      <family val="2"/>
    </font>
    <font>
      <u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u/>
      <sz val="16"/>
      <color rgb="FFFF0000"/>
      <name val="TH SarabunPSK"/>
      <family val="2"/>
    </font>
    <font>
      <b/>
      <u/>
      <sz val="16"/>
      <color rgb="FF3333FF"/>
      <name val="TH SarabunPSK"/>
      <family val="2"/>
    </font>
    <font>
      <b/>
      <u/>
      <sz val="18"/>
      <color rgb="FF0000FF"/>
      <name val="TH SarabunPSK"/>
      <family val="2"/>
    </font>
    <font>
      <b/>
      <u/>
      <sz val="16"/>
      <color theme="9" tint="-0.249977111117893"/>
      <name val="TH SarabunPSK"/>
      <family val="2"/>
    </font>
    <font>
      <b/>
      <sz val="16"/>
      <color theme="9" tint="-0.249977111117893"/>
      <name val="TH SarabunPSK"/>
      <family val="2"/>
    </font>
    <font>
      <sz val="16"/>
      <color theme="9" tint="-0.249977111117893"/>
      <name val="TH SarabunPSK"/>
      <family val="2"/>
    </font>
    <font>
      <sz val="16"/>
      <color theme="1"/>
      <name val="TH SarabunPSK"/>
      <family val="2"/>
    </font>
    <font>
      <b/>
      <sz val="16"/>
      <color indexed="10"/>
      <name val="TH SarabunPSK"/>
      <family val="2"/>
    </font>
    <font>
      <u val="double"/>
      <sz val="18"/>
      <color indexed="12"/>
      <name val="TH SarabunPSK"/>
      <family val="2"/>
    </font>
    <font>
      <b/>
      <u/>
      <sz val="16"/>
      <color rgb="FF009900"/>
      <name val="TH SarabunPSK"/>
      <family val="2"/>
    </font>
    <font>
      <b/>
      <sz val="16"/>
      <color rgb="FF009900"/>
      <name val="TH SarabunPSK"/>
      <family val="2"/>
    </font>
    <font>
      <sz val="16"/>
      <color rgb="FF009900"/>
      <name val="TH SarabunPSK"/>
      <family val="2"/>
    </font>
    <font>
      <b/>
      <u/>
      <sz val="16"/>
      <name val="TH SarabunPSK"/>
      <family val="2"/>
    </font>
    <font>
      <sz val="8"/>
      <name val="Calibri"/>
      <family val="2"/>
      <charset val="222"/>
      <scheme val="minor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ashed">
        <color auto="1"/>
      </bottom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16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68">
    <xf numFmtId="0" fontId="0" fillId="0" borderId="0" xfId="0"/>
    <xf numFmtId="0" fontId="4" fillId="0" borderId="0" xfId="3" applyFont="1"/>
    <xf numFmtId="0" fontId="3" fillId="0" borderId="0" xfId="4" applyFont="1" applyAlignment="1">
      <alignment horizontal="center"/>
    </xf>
    <xf numFmtId="0" fontId="5" fillId="0" borderId="0" xfId="3" applyFont="1"/>
    <xf numFmtId="0" fontId="3" fillId="0" borderId="0" xfId="3" applyFont="1" applyAlignment="1">
      <alignment horizontal="left"/>
    </xf>
    <xf numFmtId="0" fontId="5" fillId="0" borderId="0" xfId="3" applyFont="1" applyAlignment="1">
      <alignment horizontal="centerContinuous"/>
    </xf>
    <xf numFmtId="2" fontId="3" fillId="0" borderId="0" xfId="3" applyNumberFormat="1" applyFont="1" applyAlignment="1">
      <alignment horizontal="left"/>
    </xf>
    <xf numFmtId="0" fontId="7" fillId="0" borderId="0" xfId="3" applyFont="1"/>
    <xf numFmtId="0" fontId="3" fillId="0" borderId="0" xfId="3" applyFont="1" applyAlignment="1">
      <alignment horizontal="centerContinuous"/>
    </xf>
    <xf numFmtId="0" fontId="3" fillId="0" borderId="0" xfId="3" applyFont="1"/>
    <xf numFmtId="164" fontId="3" fillId="0" borderId="0" xfId="3" applyNumberFormat="1" applyFont="1" applyAlignment="1">
      <alignment horizontal="centerContinuous"/>
    </xf>
    <xf numFmtId="0" fontId="10" fillId="0" borderId="0" xfId="7" applyFont="1" applyAlignment="1">
      <alignment horizontal="left"/>
    </xf>
    <xf numFmtId="0" fontId="5" fillId="0" borderId="0" xfId="8" applyFont="1" applyAlignment="1">
      <alignment horizontal="centerContinuous"/>
    </xf>
    <xf numFmtId="0" fontId="3" fillId="0" borderId="0" xfId="8" applyFont="1" applyAlignment="1">
      <alignment horizontal="centerContinuous"/>
    </xf>
    <xf numFmtId="0" fontId="3" fillId="0" borderId="0" xfId="8" applyFont="1"/>
    <xf numFmtId="2" fontId="3" fillId="0" borderId="0" xfId="8" applyNumberFormat="1" applyFont="1" applyAlignment="1">
      <alignment horizontal="left"/>
    </xf>
    <xf numFmtId="0" fontId="11" fillId="0" borderId="0" xfId="8" applyFont="1"/>
    <xf numFmtId="0" fontId="12" fillId="0" borderId="0" xfId="8" applyFont="1"/>
    <xf numFmtId="0" fontId="13" fillId="0" borderId="0" xfId="8" applyFont="1"/>
    <xf numFmtId="0" fontId="14" fillId="0" borderId="0" xfId="8" applyFont="1"/>
    <xf numFmtId="0" fontId="15" fillId="0" borderId="0" xfId="3" applyFont="1"/>
    <xf numFmtId="0" fontId="16" fillId="0" borderId="0" xfId="3" applyFont="1"/>
    <xf numFmtId="0" fontId="17" fillId="0" borderId="0" xfId="3" applyFont="1"/>
    <xf numFmtId="43" fontId="17" fillId="0" borderId="0" xfId="3" applyNumberFormat="1" applyFont="1"/>
    <xf numFmtId="164" fontId="16" fillId="0" borderId="0" xfId="6" applyNumberFormat="1" applyFont="1" applyFill="1"/>
    <xf numFmtId="0" fontId="18" fillId="0" borderId="0" xfId="3" applyFont="1"/>
    <xf numFmtId="164" fontId="18" fillId="0" borderId="0" xfId="6" applyNumberFormat="1" applyFont="1" applyFill="1"/>
    <xf numFmtId="2" fontId="18" fillId="0" borderId="0" xfId="3" applyNumberFormat="1" applyFont="1"/>
    <xf numFmtId="164" fontId="18" fillId="0" borderId="0" xfId="3" applyNumberFormat="1" applyFont="1"/>
    <xf numFmtId="0" fontId="4" fillId="0" borderId="0" xfId="3" applyFont="1" applyAlignment="1">
      <alignment horizontal="right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164" fontId="4" fillId="0" borderId="0" xfId="6" applyNumberFormat="1" applyFont="1" applyFill="1" applyBorder="1" applyAlignment="1">
      <alignment horizontal="right"/>
    </xf>
    <xf numFmtId="164" fontId="4" fillId="0" borderId="0" xfId="10" applyNumberFormat="1" applyFont="1" applyFill="1" applyBorder="1"/>
    <xf numFmtId="164" fontId="4" fillId="0" borderId="0" xfId="6" applyNumberFormat="1" applyFont="1" applyFill="1" applyBorder="1"/>
    <xf numFmtId="164" fontId="4" fillId="0" borderId="0" xfId="3" applyNumberFormat="1" applyFont="1"/>
    <xf numFmtId="0" fontId="4" fillId="0" borderId="0" xfId="11" applyFont="1"/>
    <xf numFmtId="0" fontId="4" fillId="0" borderId="0" xfId="12" applyFont="1"/>
    <xf numFmtId="0" fontId="4" fillId="0" borderId="0" xfId="7" applyFont="1" applyAlignment="1">
      <alignment horizontal="right"/>
    </xf>
    <xf numFmtId="0" fontId="4" fillId="0" borderId="0" xfId="7" applyFont="1"/>
    <xf numFmtId="0" fontId="4" fillId="0" borderId="0" xfId="7" applyFont="1" applyAlignment="1">
      <alignment horizontal="center"/>
    </xf>
    <xf numFmtId="0" fontId="18" fillId="0" borderId="0" xfId="13" applyFont="1"/>
    <xf numFmtId="0" fontId="18" fillId="0" borderId="0" xfId="13" applyFont="1" applyAlignment="1">
      <alignment horizontal="right"/>
    </xf>
    <xf numFmtId="0" fontId="18" fillId="0" borderId="0" xfId="13" applyFont="1" applyAlignment="1">
      <alignment horizontal="left"/>
    </xf>
    <xf numFmtId="3" fontId="4" fillId="0" borderId="0" xfId="14" applyNumberFormat="1" applyFont="1" applyFill="1" applyBorder="1"/>
    <xf numFmtId="164" fontId="4" fillId="0" borderId="0" xfId="11" applyNumberFormat="1" applyFont="1"/>
    <xf numFmtId="164" fontId="4" fillId="0" borderId="0" xfId="1" applyNumberFormat="1" applyFont="1" applyFill="1"/>
    <xf numFmtId="0" fontId="4" fillId="0" borderId="0" xfId="8" applyFont="1"/>
    <xf numFmtId="0" fontId="4" fillId="0" borderId="0" xfId="15" applyFont="1"/>
    <xf numFmtId="0" fontId="18" fillId="0" borderId="0" xfId="15" applyFont="1"/>
    <xf numFmtId="164" fontId="3" fillId="0" borderId="0" xfId="6" applyNumberFormat="1" applyFont="1" applyFill="1" applyBorder="1"/>
    <xf numFmtId="2" fontId="3" fillId="0" borderId="0" xfId="3" applyNumberFormat="1" applyFont="1"/>
    <xf numFmtId="0" fontId="19" fillId="0" borderId="0" xfId="3" applyFont="1"/>
    <xf numFmtId="0" fontId="12" fillId="0" borderId="0" xfId="3" applyFont="1"/>
    <xf numFmtId="0" fontId="13" fillId="0" borderId="0" xfId="3" applyFont="1"/>
    <xf numFmtId="164" fontId="12" fillId="0" borderId="0" xfId="3" applyNumberFormat="1" applyFont="1"/>
    <xf numFmtId="0" fontId="14" fillId="0" borderId="0" xfId="3" applyFont="1"/>
    <xf numFmtId="0" fontId="15" fillId="2" borderId="0" xfId="16" applyFont="1" applyFill="1" applyAlignment="1">
      <alignment horizontal="left"/>
    </xf>
    <xf numFmtId="0" fontId="20" fillId="0" borderId="0" xfId="8" applyFont="1"/>
    <xf numFmtId="0" fontId="21" fillId="0" borderId="0" xfId="3" applyFont="1"/>
    <xf numFmtId="0" fontId="22" fillId="0" borderId="0" xfId="3" applyFont="1"/>
    <xf numFmtId="164" fontId="21" fillId="0" borderId="0" xfId="6" applyNumberFormat="1" applyFont="1" applyFill="1"/>
    <xf numFmtId="0" fontId="18" fillId="0" borderId="0" xfId="7" applyFont="1"/>
    <xf numFmtId="164" fontId="18" fillId="0" borderId="0" xfId="6" applyNumberFormat="1" applyFont="1" applyFill="1" applyBorder="1"/>
    <xf numFmtId="164" fontId="20" fillId="0" borderId="0" xfId="17" applyNumberFormat="1" applyFont="1"/>
    <xf numFmtId="164" fontId="22" fillId="0" borderId="0" xfId="6" applyNumberFormat="1" applyFont="1" applyFill="1"/>
    <xf numFmtId="164" fontId="17" fillId="0" borderId="0" xfId="6" applyNumberFormat="1" applyFont="1" applyFill="1"/>
    <xf numFmtId="0" fontId="17" fillId="0" borderId="0" xfId="18" applyFont="1"/>
    <xf numFmtId="0" fontId="15" fillId="2" borderId="0" xfId="19" applyFont="1" applyFill="1" applyAlignment="1">
      <alignment vertical="top"/>
    </xf>
    <xf numFmtId="0" fontId="15" fillId="0" borderId="0" xfId="11" applyFont="1"/>
    <xf numFmtId="0" fontId="15" fillId="0" borderId="0" xfId="20" applyFont="1" applyAlignment="1">
      <alignment vertical="top" wrapText="1"/>
    </xf>
    <xf numFmtId="164" fontId="17" fillId="0" borderId="0" xfId="6" applyNumberFormat="1" applyFont="1" applyFill="1" applyBorder="1"/>
    <xf numFmtId="0" fontId="22" fillId="0" borderId="0" xfId="18" applyFont="1"/>
    <xf numFmtId="0" fontId="4" fillId="0" borderId="0" xfId="20" applyFont="1" applyAlignment="1">
      <alignment horizontal="right" vertical="top" wrapText="1"/>
    </xf>
    <xf numFmtId="0" fontId="4" fillId="0" borderId="0" xfId="20" applyFont="1" applyAlignment="1">
      <alignment vertical="top"/>
    </xf>
    <xf numFmtId="0" fontId="4" fillId="0" borderId="0" xfId="18" applyFont="1"/>
    <xf numFmtId="164" fontId="4" fillId="0" borderId="0" xfId="21" applyFont="1" applyFill="1" applyBorder="1" applyAlignment="1">
      <alignment horizontal="center" vertical="top" wrapText="1"/>
    </xf>
    <xf numFmtId="164" fontId="4" fillId="0" borderId="0" xfId="6" applyNumberFormat="1" applyFont="1" applyFill="1" applyBorder="1" applyAlignment="1">
      <alignment vertical="top"/>
    </xf>
    <xf numFmtId="0" fontId="4" fillId="0" borderId="0" xfId="7" applyFont="1" applyAlignment="1">
      <alignment vertical="top"/>
    </xf>
    <xf numFmtId="0" fontId="4" fillId="0" borderId="0" xfId="7" applyFont="1" applyAlignment="1">
      <alignment horizontal="left"/>
    </xf>
    <xf numFmtId="3" fontId="4" fillId="0" borderId="0" xfId="24" applyNumberFormat="1" applyFont="1" applyAlignment="1">
      <alignment wrapText="1"/>
    </xf>
    <xf numFmtId="164" fontId="4" fillId="0" borderId="0" xfId="5" applyNumberFormat="1" applyFont="1" applyFill="1" applyBorder="1" applyAlignment="1"/>
    <xf numFmtId="2" fontId="4" fillId="0" borderId="0" xfId="7" applyNumberFormat="1" applyFont="1"/>
    <xf numFmtId="164" fontId="26" fillId="2" borderId="0" xfId="25" applyNumberFormat="1" applyFont="1" applyFill="1"/>
    <xf numFmtId="164" fontId="16" fillId="2" borderId="0" xfId="25" applyNumberFormat="1" applyFont="1" applyFill="1"/>
    <xf numFmtId="164" fontId="16" fillId="0" borderId="0" xfId="25" applyNumberFormat="1" applyFont="1" applyFill="1" applyBorder="1"/>
    <xf numFmtId="164" fontId="17" fillId="2" borderId="0" xfId="25" applyNumberFormat="1" applyFont="1" applyFill="1"/>
    <xf numFmtId="0" fontId="4" fillId="2" borderId="0" xfId="18" applyFont="1" applyFill="1"/>
    <xf numFmtId="0" fontId="4" fillId="0" borderId="0" xfId="11" applyFont="1" applyAlignment="1">
      <alignment vertical="top"/>
    </xf>
    <xf numFmtId="164" fontId="4" fillId="0" borderId="0" xfId="14" applyNumberFormat="1" applyFont="1" applyFill="1" applyBorder="1" applyAlignment="1">
      <alignment vertical="top" wrapText="1"/>
    </xf>
    <xf numFmtId="2" fontId="4" fillId="0" borderId="0" xfId="11" applyNumberFormat="1" applyFont="1" applyAlignment="1">
      <alignment vertical="top"/>
    </xf>
    <xf numFmtId="164" fontId="4" fillId="0" borderId="0" xfId="11" applyNumberFormat="1" applyFont="1" applyAlignment="1">
      <alignment vertical="top"/>
    </xf>
    <xf numFmtId="164" fontId="4" fillId="0" borderId="0" xfId="27" applyNumberFormat="1" applyFont="1" applyFill="1" applyBorder="1"/>
    <xf numFmtId="164" fontId="15" fillId="0" borderId="0" xfId="25" applyNumberFormat="1" applyFont="1" applyFill="1"/>
    <xf numFmtId="0" fontId="15" fillId="2" borderId="0" xfId="2" applyFont="1" applyFill="1" applyAlignment="1">
      <alignment horizontal="left" vertical="top"/>
    </xf>
    <xf numFmtId="0" fontId="15" fillId="0" borderId="0" xfId="19" applyFont="1" applyAlignment="1">
      <alignment vertical="top"/>
    </xf>
    <xf numFmtId="164" fontId="16" fillId="0" borderId="0" xfId="25" applyNumberFormat="1" applyFont="1" applyFill="1"/>
    <xf numFmtId="164" fontId="17" fillId="0" borderId="0" xfId="25" applyNumberFormat="1" applyFont="1" applyFill="1"/>
    <xf numFmtId="0" fontId="15" fillId="0" borderId="0" xfId="7" applyFont="1"/>
    <xf numFmtId="0" fontId="16" fillId="0" borderId="0" xfId="7" applyFont="1"/>
    <xf numFmtId="0" fontId="27" fillId="0" borderId="0" xfId="7" applyFont="1"/>
    <xf numFmtId="0" fontId="4" fillId="0" borderId="0" xfId="28" applyFont="1"/>
    <xf numFmtId="0" fontId="28" fillId="0" borderId="0" xfId="7" applyFont="1"/>
    <xf numFmtId="164" fontId="18" fillId="0" borderId="0" xfId="27" applyNumberFormat="1" applyFont="1" applyFill="1"/>
    <xf numFmtId="0" fontId="29" fillId="0" borderId="0" xfId="7" applyFont="1"/>
    <xf numFmtId="0" fontId="18" fillId="0" borderId="0" xfId="7" applyFont="1" applyAlignment="1">
      <alignment horizontal="center"/>
    </xf>
    <xf numFmtId="2" fontId="18" fillId="0" borderId="0" xfId="7" applyNumberFormat="1" applyFont="1" applyAlignment="1">
      <alignment horizontal="right"/>
    </xf>
    <xf numFmtId="164" fontId="4" fillId="0" borderId="0" xfId="5" applyNumberFormat="1" applyFont="1" applyFill="1" applyBorder="1" applyAlignment="1">
      <alignment vertical="top"/>
    </xf>
    <xf numFmtId="0" fontId="15" fillId="0" borderId="0" xfId="7" applyFont="1" applyAlignment="1">
      <alignment vertical="top"/>
    </xf>
    <xf numFmtId="164" fontId="16" fillId="0" borderId="0" xfId="5" applyNumberFormat="1" applyFont="1" applyFill="1" applyBorder="1" applyAlignment="1"/>
    <xf numFmtId="0" fontId="31" fillId="0" borderId="0" xfId="2" applyFont="1"/>
    <xf numFmtId="0" fontId="32" fillId="0" borderId="0" xfId="3" applyFont="1"/>
    <xf numFmtId="0" fontId="33" fillId="0" borderId="0" xfId="3" applyFont="1"/>
    <xf numFmtId="164" fontId="33" fillId="0" borderId="0" xfId="3" applyNumberFormat="1" applyFont="1"/>
    <xf numFmtId="0" fontId="31" fillId="0" borderId="0" xfId="3" applyFont="1"/>
    <xf numFmtId="0" fontId="16" fillId="0" borderId="0" xfId="11" applyFont="1"/>
    <xf numFmtId="0" fontId="4" fillId="0" borderId="0" xfId="20" applyFont="1" applyAlignment="1">
      <alignment vertical="top" wrapText="1"/>
    </xf>
    <xf numFmtId="0" fontId="34" fillId="0" borderId="0" xfId="11" applyFont="1"/>
    <xf numFmtId="0" fontId="35" fillId="0" borderId="0" xfId="11" applyFont="1"/>
    <xf numFmtId="0" fontId="20" fillId="0" borderId="0" xfId="11" applyFont="1"/>
    <xf numFmtId="0" fontId="36" fillId="0" borderId="0" xfId="11" applyFont="1"/>
    <xf numFmtId="0" fontId="8" fillId="0" borderId="0" xfId="11" applyFont="1"/>
    <xf numFmtId="0" fontId="34" fillId="0" borderId="0" xfId="11" applyFont="1" applyAlignment="1">
      <alignment vertical="top"/>
    </xf>
    <xf numFmtId="164" fontId="16" fillId="0" borderId="0" xfId="14" applyNumberFormat="1" applyFont="1" applyFill="1"/>
    <xf numFmtId="0" fontId="15" fillId="0" borderId="0" xfId="11" applyFont="1" applyAlignment="1">
      <alignment vertical="top"/>
    </xf>
    <xf numFmtId="0" fontId="37" fillId="0" borderId="0" xfId="11" applyFont="1"/>
    <xf numFmtId="0" fontId="38" fillId="0" borderId="0" xfId="11" applyFont="1" applyAlignment="1">
      <alignment vertical="top"/>
    </xf>
    <xf numFmtId="0" fontId="16" fillId="0" borderId="0" xfId="11" applyFont="1" applyAlignment="1">
      <alignment vertical="top"/>
    </xf>
    <xf numFmtId="164" fontId="16" fillId="0" borderId="0" xfId="14" applyNumberFormat="1" applyFont="1" applyFill="1" applyAlignment="1">
      <alignment vertical="top"/>
    </xf>
    <xf numFmtId="0" fontId="35" fillId="0" borderId="0" xfId="11" applyFont="1" applyAlignment="1">
      <alignment vertical="top"/>
    </xf>
    <xf numFmtId="3" fontId="4" fillId="0" borderId="0" xfId="24" applyNumberFormat="1" applyFont="1" applyAlignment="1">
      <alignment vertical="top" wrapText="1"/>
    </xf>
    <xf numFmtId="3" fontId="4" fillId="0" borderId="0" xfId="24" applyNumberFormat="1" applyFont="1" applyAlignment="1">
      <alignment horizontal="center" vertical="top"/>
    </xf>
    <xf numFmtId="164" fontId="8" fillId="0" borderId="0" xfId="6" applyNumberFormat="1" applyFont="1" applyFill="1"/>
    <xf numFmtId="0" fontId="35" fillId="0" borderId="0" xfId="31" applyFont="1"/>
    <xf numFmtId="0" fontId="8" fillId="0" borderId="0" xfId="32" applyFont="1"/>
    <xf numFmtId="0" fontId="8" fillId="0" borderId="0" xfId="32" applyFont="1" applyAlignment="1">
      <alignment horizontal="center" shrinkToFit="1"/>
    </xf>
    <xf numFmtId="164" fontId="8" fillId="0" borderId="0" xfId="6" applyNumberFormat="1" applyFont="1" applyFill="1" applyBorder="1" applyAlignment="1">
      <alignment shrinkToFit="1"/>
    </xf>
    <xf numFmtId="164" fontId="24" fillId="0" borderId="0" xfId="17" applyNumberFormat="1" applyFont="1"/>
    <xf numFmtId="0" fontId="38" fillId="0" borderId="0" xfId="31" applyFont="1"/>
    <xf numFmtId="0" fontId="16" fillId="0" borderId="0" xfId="32" applyFont="1"/>
    <xf numFmtId="0" fontId="16" fillId="0" borderId="0" xfId="32" applyFont="1" applyAlignment="1">
      <alignment horizontal="center" shrinkToFit="1"/>
    </xf>
    <xf numFmtId="164" fontId="16" fillId="0" borderId="0" xfId="6" applyNumberFormat="1" applyFont="1" applyFill="1" applyBorder="1" applyAlignment="1">
      <alignment shrinkToFit="1"/>
    </xf>
    <xf numFmtId="164" fontId="17" fillId="0" borderId="0" xfId="6" applyNumberFormat="1" applyFont="1" applyFill="1" applyAlignment="1">
      <alignment vertical="top"/>
    </xf>
    <xf numFmtId="164" fontId="16" fillId="0" borderId="0" xfId="6" applyNumberFormat="1" applyFont="1" applyFill="1" applyBorder="1" applyAlignment="1">
      <alignment vertical="top" shrinkToFit="1"/>
    </xf>
    <xf numFmtId="0" fontId="16" fillId="0" borderId="0" xfId="32" applyFont="1" applyAlignment="1">
      <alignment vertical="top"/>
    </xf>
    <xf numFmtId="164" fontId="4" fillId="0" borderId="0" xfId="6" applyNumberFormat="1" applyFont="1" applyFill="1" applyAlignment="1">
      <alignment vertical="top"/>
    </xf>
    <xf numFmtId="0" fontId="4" fillId="0" borderId="0" xfId="19" applyFont="1" applyAlignment="1">
      <alignment horizontal="center" vertical="top" wrapText="1"/>
    </xf>
    <xf numFmtId="0" fontId="4" fillId="0" borderId="0" xfId="32" applyFont="1" applyAlignment="1">
      <alignment vertical="top"/>
    </xf>
    <xf numFmtId="0" fontId="4" fillId="0" borderId="0" xfId="32" applyFont="1" applyAlignment="1">
      <alignment horizontal="center" vertical="top" shrinkToFit="1"/>
    </xf>
    <xf numFmtId="164" fontId="4" fillId="0" borderId="0" xfId="6" applyNumberFormat="1" applyFont="1" applyFill="1" applyBorder="1" applyAlignment="1">
      <alignment vertical="top" shrinkToFit="1"/>
    </xf>
    <xf numFmtId="0" fontId="10" fillId="0" borderId="0" xfId="11" applyFont="1"/>
    <xf numFmtId="0" fontId="5" fillId="0" borderId="0" xfId="0" applyFont="1" applyAlignment="1">
      <alignment vertical="top"/>
    </xf>
    <xf numFmtId="0" fontId="5" fillId="0" borderId="0" xfId="18" applyFont="1" applyAlignment="1">
      <alignment vertical="top"/>
    </xf>
    <xf numFmtId="0" fontId="5" fillId="0" borderId="0" xfId="33" applyFont="1" applyAlignment="1">
      <alignment vertical="top"/>
    </xf>
    <xf numFmtId="164" fontId="3" fillId="0" borderId="0" xfId="1" applyNumberFormat="1" applyFont="1" applyFill="1" applyBorder="1" applyAlignment="1">
      <alignment vertical="top"/>
    </xf>
    <xf numFmtId="164" fontId="3" fillId="0" borderId="0" xfId="6" applyNumberFormat="1" applyFont="1" applyFill="1" applyAlignment="1">
      <alignment vertical="top"/>
    </xf>
    <xf numFmtId="0" fontId="19" fillId="0" borderId="0" xfId="23" applyFont="1" applyAlignment="1">
      <alignment vertical="top"/>
    </xf>
    <xf numFmtId="0" fontId="35" fillId="0" borderId="0" xfId="7" applyFont="1"/>
    <xf numFmtId="0" fontId="21" fillId="0" borderId="0" xfId="0" applyFont="1" applyAlignment="1">
      <alignment vertical="top"/>
    </xf>
    <xf numFmtId="0" fontId="21" fillId="0" borderId="0" xfId="18" applyFont="1" applyAlignment="1">
      <alignment vertical="top"/>
    </xf>
    <xf numFmtId="0" fontId="21" fillId="0" borderId="0" xfId="33" applyFont="1" applyAlignment="1">
      <alignment vertical="top"/>
    </xf>
    <xf numFmtId="164" fontId="8" fillId="0" borderId="0" xfId="1" applyNumberFormat="1" applyFont="1" applyFill="1" applyBorder="1" applyAlignment="1">
      <alignment vertical="top"/>
    </xf>
    <xf numFmtId="164" fontId="8" fillId="0" borderId="0" xfId="6" applyNumberFormat="1" applyFont="1" applyFill="1" applyAlignment="1">
      <alignment vertical="top"/>
    </xf>
    <xf numFmtId="0" fontId="8" fillId="0" borderId="0" xfId="23" applyFont="1" applyAlignment="1">
      <alignment vertical="top"/>
    </xf>
    <xf numFmtId="164" fontId="15" fillId="0" borderId="0" xfId="6" applyNumberFormat="1" applyFont="1" applyFill="1"/>
    <xf numFmtId="0" fontId="16" fillId="0" borderId="0" xfId="23" applyFont="1"/>
    <xf numFmtId="0" fontId="16" fillId="0" borderId="0" xfId="23" applyFont="1" applyAlignment="1">
      <alignment horizontal="center" shrinkToFit="1"/>
    </xf>
    <xf numFmtId="0" fontId="16" fillId="0" borderId="0" xfId="23" applyFont="1" applyAlignment="1">
      <alignment shrinkToFit="1"/>
    </xf>
    <xf numFmtId="41" fontId="16" fillId="0" borderId="0" xfId="6" applyNumberFormat="1" applyFont="1" applyFill="1" applyBorder="1" applyAlignment="1">
      <alignment shrinkToFit="1"/>
    </xf>
    <xf numFmtId="0" fontId="15" fillId="0" borderId="0" xfId="19" applyFont="1" applyAlignment="1">
      <alignment horizontal="left" vertical="top"/>
    </xf>
    <xf numFmtId="0" fontId="21" fillId="0" borderId="0" xfId="23" applyFont="1"/>
    <xf numFmtId="164" fontId="39" fillId="0" borderId="0" xfId="6" applyNumberFormat="1" applyFont="1" applyFill="1"/>
    <xf numFmtId="0" fontId="20" fillId="2" borderId="0" xfId="19" applyFont="1" applyFill="1" applyAlignment="1">
      <alignment vertical="top"/>
    </xf>
    <xf numFmtId="0" fontId="40" fillId="0" borderId="0" xfId="23" applyFont="1"/>
    <xf numFmtId="0" fontId="40" fillId="0" borderId="0" xfId="23" applyFont="1" applyAlignment="1">
      <alignment horizontal="center" shrinkToFit="1"/>
    </xf>
    <xf numFmtId="0" fontId="40" fillId="0" borderId="0" xfId="23" applyFont="1" applyAlignment="1">
      <alignment shrinkToFit="1"/>
    </xf>
    <xf numFmtId="164" fontId="40" fillId="0" borderId="0" xfId="23" applyNumberFormat="1" applyFont="1" applyAlignment="1">
      <alignment shrinkToFit="1"/>
    </xf>
    <xf numFmtId="164" fontId="21" fillId="0" borderId="0" xfId="6" applyNumberFormat="1" applyFont="1" applyFill="1" applyBorder="1" applyAlignment="1">
      <alignment vertical="top"/>
    </xf>
    <xf numFmtId="0" fontId="22" fillId="0" borderId="0" xfId="11" applyFont="1"/>
    <xf numFmtId="0" fontId="20" fillId="0" borderId="0" xfId="34" applyFont="1" applyAlignment="1">
      <alignment horizontal="left" vertical="center"/>
    </xf>
    <xf numFmtId="0" fontId="22" fillId="0" borderId="0" xfId="7" applyFont="1"/>
    <xf numFmtId="0" fontId="21" fillId="0" borderId="0" xfId="7" applyFont="1"/>
    <xf numFmtId="164" fontId="21" fillId="0" borderId="0" xfId="14" applyNumberFormat="1" applyFont="1" applyFill="1" applyBorder="1"/>
    <xf numFmtId="0" fontId="41" fillId="0" borderId="0" xfId="7" applyFont="1"/>
    <xf numFmtId="0" fontId="42" fillId="0" borderId="0" xfId="0" applyFont="1" applyAlignment="1">
      <alignment horizontal="center" vertical="top"/>
    </xf>
    <xf numFmtId="0" fontId="42" fillId="0" borderId="0" xfId="0" applyFont="1" applyAlignment="1">
      <alignment horizontal="left" vertical="top"/>
    </xf>
    <xf numFmtId="165" fontId="42" fillId="0" borderId="0" xfId="1" applyNumberFormat="1" applyFont="1" applyFill="1" applyBorder="1" applyAlignment="1">
      <alignment horizontal="center" vertical="top"/>
    </xf>
    <xf numFmtId="0" fontId="35" fillId="0" borderId="0" xfId="32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0" xfId="7" applyFont="1"/>
    <xf numFmtId="164" fontId="24" fillId="0" borderId="0" xfId="6" applyNumberFormat="1" applyFont="1" applyFill="1" applyAlignment="1">
      <alignment vertical="top"/>
    </xf>
    <xf numFmtId="0" fontId="42" fillId="0" borderId="0" xfId="0" applyFont="1" applyAlignment="1">
      <alignment vertical="top"/>
    </xf>
    <xf numFmtId="0" fontId="4" fillId="0" borderId="0" xfId="18" applyFont="1" applyAlignment="1">
      <alignment vertical="top"/>
    </xf>
    <xf numFmtId="0" fontId="4" fillId="0" borderId="0" xfId="33" applyFont="1" applyAlignment="1">
      <alignment vertical="top"/>
    </xf>
    <xf numFmtId="2" fontId="4" fillId="0" borderId="0" xfId="33" applyNumberFormat="1" applyFont="1" applyAlignment="1">
      <alignment vertical="top"/>
    </xf>
    <xf numFmtId="164" fontId="42" fillId="0" borderId="0" xfId="1" applyNumberFormat="1" applyFont="1" applyFill="1" applyBorder="1" applyAlignment="1">
      <alignment vertical="top"/>
    </xf>
    <xf numFmtId="0" fontId="25" fillId="0" borderId="0" xfId="23" applyFont="1" applyAlignment="1">
      <alignment vertical="top"/>
    </xf>
    <xf numFmtId="164" fontId="4" fillId="0" borderId="0" xfId="14" applyNumberFormat="1" applyFont="1" applyFill="1"/>
    <xf numFmtId="164" fontId="4" fillId="0" borderId="0" xfId="14" applyNumberFormat="1" applyFont="1" applyFill="1" applyAlignment="1">
      <alignment vertical="top"/>
    </xf>
    <xf numFmtId="0" fontId="43" fillId="0" borderId="0" xfId="3" applyFont="1"/>
    <xf numFmtId="43" fontId="22" fillId="0" borderId="0" xfId="1" applyFont="1" applyFill="1"/>
    <xf numFmtId="164" fontId="4" fillId="0" borderId="0" xfId="6" applyNumberFormat="1" applyFont="1" applyFill="1" applyBorder="1" applyAlignment="1">
      <alignment horizontal="center"/>
    </xf>
    <xf numFmtId="0" fontId="18" fillId="0" borderId="0" xfId="11" applyFont="1"/>
    <xf numFmtId="0" fontId="3" fillId="0" borderId="0" xfId="11" applyFont="1"/>
    <xf numFmtId="0" fontId="4" fillId="0" borderId="0" xfId="11" applyFont="1" applyAlignment="1">
      <alignment horizontal="left"/>
    </xf>
    <xf numFmtId="0" fontId="21" fillId="0" borderId="0" xfId="11" applyFont="1"/>
    <xf numFmtId="0" fontId="9" fillId="0" borderId="0" xfId="11" applyFont="1"/>
    <xf numFmtId="164" fontId="44" fillId="0" borderId="0" xfId="11" applyNumberFormat="1" applyFont="1"/>
    <xf numFmtId="0" fontId="4" fillId="0" borderId="0" xfId="11" applyFont="1" applyAlignment="1">
      <alignment horizontal="right"/>
    </xf>
    <xf numFmtId="0" fontId="4" fillId="0" borderId="0" xfId="11" applyFont="1" applyAlignment="1">
      <alignment horizontal="center"/>
    </xf>
    <xf numFmtId="164" fontId="22" fillId="0" borderId="0" xfId="27" applyNumberFormat="1" applyFont="1" applyFill="1"/>
    <xf numFmtId="43" fontId="22" fillId="0" borderId="0" xfId="11" applyNumberFormat="1" applyFont="1"/>
    <xf numFmtId="164" fontId="22" fillId="0" borderId="0" xfId="11" applyNumberFormat="1" applyFont="1"/>
    <xf numFmtId="43" fontId="9" fillId="0" borderId="0" xfId="11" applyNumberFormat="1" applyFont="1"/>
    <xf numFmtId="2" fontId="4" fillId="0" borderId="0" xfId="3" applyNumberFormat="1" applyFont="1"/>
    <xf numFmtId="0" fontId="4" fillId="0" borderId="0" xfId="20" applyFont="1" applyAlignment="1">
      <alignment horizontal="center" vertical="top" wrapText="1"/>
    </xf>
    <xf numFmtId="164" fontId="4" fillId="0" borderId="0" xfId="26" applyNumberFormat="1" applyFont="1" applyFill="1" applyBorder="1" applyAlignment="1">
      <alignment vertical="top"/>
    </xf>
    <xf numFmtId="0" fontId="4" fillId="0" borderId="0" xfId="7" applyFont="1" applyAlignment="1">
      <alignment horizontal="center" vertical="top"/>
    </xf>
    <xf numFmtId="164" fontId="45" fillId="0" borderId="0" xfId="6" applyNumberFormat="1" applyFont="1" applyFill="1" applyAlignment="1">
      <alignment vertical="top"/>
    </xf>
    <xf numFmtId="0" fontId="46" fillId="0" borderId="0" xfId="23" applyFont="1" applyAlignment="1">
      <alignment vertical="top"/>
    </xf>
    <xf numFmtId="0" fontId="42" fillId="0" borderId="0" xfId="0" applyFont="1" applyAlignment="1">
      <alignment vertical="top" wrapText="1"/>
    </xf>
    <xf numFmtId="0" fontId="47" fillId="0" borderId="0" xfId="0" applyFont="1" applyAlignment="1">
      <alignment vertical="top" wrapText="1"/>
    </xf>
    <xf numFmtId="0" fontId="22" fillId="0" borderId="0" xfId="20" applyFont="1" applyAlignment="1">
      <alignment vertical="top" wrapText="1"/>
    </xf>
    <xf numFmtId="164" fontId="21" fillId="0" borderId="0" xfId="20" applyNumberFormat="1" applyFont="1" applyAlignment="1">
      <alignment vertical="top" wrapText="1"/>
    </xf>
    <xf numFmtId="164" fontId="21" fillId="0" borderId="0" xfId="1" applyNumberFormat="1" applyFont="1" applyFill="1" applyBorder="1" applyAlignment="1">
      <alignment vertical="top"/>
    </xf>
    <xf numFmtId="164" fontId="47" fillId="0" borderId="0" xfId="6" applyNumberFormat="1" applyFont="1" applyFill="1" applyAlignment="1">
      <alignment vertical="top"/>
    </xf>
    <xf numFmtId="164" fontId="24" fillId="0" borderId="0" xfId="6" applyNumberFormat="1" applyFont="1" applyFill="1" applyBorder="1" applyAlignment="1">
      <alignment vertical="top"/>
    </xf>
    <xf numFmtId="0" fontId="46" fillId="0" borderId="0" xfId="0" applyFont="1" applyAlignment="1">
      <alignment vertical="top" wrapText="1"/>
    </xf>
    <xf numFmtId="0" fontId="21" fillId="0" borderId="0" xfId="20" applyFont="1" applyAlignment="1">
      <alignment vertical="top" wrapText="1"/>
    </xf>
    <xf numFmtId="164" fontId="46" fillId="0" borderId="0" xfId="6" applyNumberFormat="1" applyFont="1" applyFill="1" applyAlignment="1">
      <alignment vertical="top"/>
    </xf>
    <xf numFmtId="164" fontId="4" fillId="0" borderId="2" xfId="1" applyNumberFormat="1" applyFont="1" applyFill="1" applyBorder="1"/>
    <xf numFmtId="164" fontId="4" fillId="0" borderId="3" xfId="5" applyNumberFormat="1" applyFont="1" applyFill="1" applyBorder="1"/>
    <xf numFmtId="164" fontId="18" fillId="0" borderId="2" xfId="3" applyNumberFormat="1" applyFont="1" applyBorder="1"/>
    <xf numFmtId="164" fontId="18" fillId="0" borderId="2" xfId="6" applyNumberFormat="1" applyFont="1" applyFill="1" applyBorder="1"/>
    <xf numFmtId="164" fontId="4" fillId="0" borderId="2" xfId="6" applyNumberFormat="1" applyFont="1" applyFill="1" applyBorder="1"/>
    <xf numFmtId="164" fontId="16" fillId="0" borderId="2" xfId="6" applyNumberFormat="1" applyFont="1" applyFill="1" applyBorder="1"/>
    <xf numFmtId="0" fontId="4" fillId="0" borderId="2" xfId="3" applyFont="1" applyBorder="1" applyAlignment="1">
      <alignment horizontal="center"/>
    </xf>
    <xf numFmtId="164" fontId="4" fillId="0" borderId="2" xfId="10" applyNumberFormat="1" applyFont="1" applyFill="1" applyBorder="1"/>
    <xf numFmtId="164" fontId="4" fillId="0" borderId="3" xfId="10" applyNumberFormat="1" applyFont="1" applyFill="1" applyBorder="1"/>
    <xf numFmtId="164" fontId="3" fillId="0" borderId="2" xfId="6" applyNumberFormat="1" applyFont="1" applyFill="1" applyBorder="1" applyAlignment="1">
      <alignment horizontal="right"/>
    </xf>
    <xf numFmtId="164" fontId="3" fillId="0" borderId="3" xfId="9" applyNumberFormat="1" applyFont="1" applyFill="1" applyBorder="1" applyAlignment="1">
      <alignment horizontal="center"/>
    </xf>
    <xf numFmtId="164" fontId="14" fillId="0" borderId="3" xfId="9" applyNumberFormat="1" applyFont="1" applyFill="1" applyBorder="1"/>
    <xf numFmtId="164" fontId="16" fillId="0" borderId="3" xfId="6" applyNumberFormat="1" applyFont="1" applyFill="1" applyBorder="1"/>
    <xf numFmtId="164" fontId="3" fillId="0" borderId="2" xfId="6" applyNumberFormat="1" applyFont="1" applyFill="1" applyBorder="1" applyAlignment="1">
      <alignment horizontal="centerContinuous"/>
    </xf>
    <xf numFmtId="164" fontId="4" fillId="0" borderId="0" xfId="1" applyNumberFormat="1" applyFont="1" applyFill="1" applyBorder="1" applyAlignment="1">
      <alignment horizontal="center"/>
    </xf>
    <xf numFmtId="164" fontId="4" fillId="0" borderId="2" xfId="21" applyFont="1" applyFill="1" applyBorder="1" applyAlignment="1">
      <alignment horizontal="center" vertical="top" wrapText="1"/>
    </xf>
    <xf numFmtId="164" fontId="21" fillId="0" borderId="2" xfId="6" applyNumberFormat="1" applyFont="1" applyFill="1" applyBorder="1"/>
    <xf numFmtId="164" fontId="16" fillId="2" borderId="2" xfId="25" applyNumberFormat="1" applyFont="1" applyFill="1" applyBorder="1"/>
    <xf numFmtId="164" fontId="16" fillId="0" borderId="2" xfId="25" applyNumberFormat="1" applyFont="1" applyFill="1" applyBorder="1"/>
    <xf numFmtId="164" fontId="18" fillId="0" borderId="2" xfId="27" applyNumberFormat="1" applyFont="1" applyFill="1" applyBorder="1"/>
    <xf numFmtId="164" fontId="16" fillId="0" borderId="2" xfId="27" applyNumberFormat="1" applyFont="1" applyFill="1" applyBorder="1"/>
    <xf numFmtId="0" fontId="15" fillId="0" borderId="0" xfId="30" applyFont="1" applyAlignment="1">
      <alignment horizontal="left" vertical="top" wrapText="1"/>
    </xf>
    <xf numFmtId="0" fontId="4" fillId="0" borderId="0" xfId="7" applyFont="1" applyAlignment="1">
      <alignment vertical="center"/>
    </xf>
    <xf numFmtId="0" fontId="4" fillId="0" borderId="0" xfId="7" applyFont="1" applyAlignment="1">
      <alignment horizontal="center" vertical="center" wrapText="1"/>
    </xf>
    <xf numFmtId="0" fontId="4" fillId="0" borderId="2" xfId="29" applyFont="1" applyBorder="1" applyAlignment="1">
      <alignment horizontal="center" vertical="center"/>
    </xf>
    <xf numFmtId="0" fontId="4" fillId="0" borderId="0" xfId="29" applyFont="1" applyAlignment="1">
      <alignment horizontal="center" vertical="center"/>
    </xf>
    <xf numFmtId="164" fontId="4" fillId="0" borderId="2" xfId="5" applyNumberFormat="1" applyFont="1" applyFill="1" applyBorder="1" applyAlignment="1">
      <alignment vertical="center"/>
    </xf>
    <xf numFmtId="164" fontId="30" fillId="0" borderId="0" xfId="7" applyNumberFormat="1" applyFont="1" applyAlignment="1">
      <alignment vertical="center" wrapText="1"/>
    </xf>
    <xf numFmtId="164" fontId="4" fillId="0" borderId="2" xfId="1" applyNumberFormat="1" applyFont="1" applyFill="1" applyBorder="1" applyAlignment="1">
      <alignment horizontal="right" vertical="center" wrapText="1"/>
    </xf>
    <xf numFmtId="2" fontId="4" fillId="0" borderId="0" xfId="7" applyNumberFormat="1" applyFont="1" applyAlignment="1">
      <alignment vertical="center" wrapText="1"/>
    </xf>
    <xf numFmtId="0" fontId="28" fillId="0" borderId="0" xfId="7" applyFont="1" applyAlignment="1">
      <alignment vertical="center"/>
    </xf>
    <xf numFmtId="164" fontId="4" fillId="0" borderId="2" xfId="5" applyNumberFormat="1" applyFont="1" applyFill="1" applyBorder="1" applyAlignment="1"/>
    <xf numFmtId="0" fontId="4" fillId="0" borderId="0" xfId="29" applyFont="1" applyAlignment="1">
      <alignment horizontal="left" vertical="center" wrapText="1"/>
    </xf>
    <xf numFmtId="164" fontId="4" fillId="0" borderId="0" xfId="5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right" vertical="center" wrapText="1"/>
    </xf>
    <xf numFmtId="164" fontId="16" fillId="0" borderId="2" xfId="1" applyNumberFormat="1" applyFont="1" applyBorder="1" applyAlignment="1">
      <alignment wrapText="1"/>
    </xf>
    <xf numFmtId="164" fontId="4" fillId="0" borderId="3" xfId="1" applyNumberFormat="1" applyFont="1" applyFill="1" applyBorder="1" applyAlignment="1">
      <alignment horizontal="right" vertical="center" wrapText="1"/>
    </xf>
    <xf numFmtId="0" fontId="4" fillId="0" borderId="0" xfId="7" applyFont="1" applyAlignment="1">
      <alignment horizontal="left" vertical="center"/>
    </xf>
    <xf numFmtId="3" fontId="4" fillId="0" borderId="0" xfId="24" applyNumberFormat="1" applyFont="1" applyAlignment="1">
      <alignment vertical="center" wrapText="1"/>
    </xf>
    <xf numFmtId="2" fontId="4" fillId="0" borderId="0" xfId="7" applyNumberFormat="1" applyFont="1" applyAlignment="1">
      <alignment vertical="center"/>
    </xf>
    <xf numFmtId="0" fontId="31" fillId="0" borderId="0" xfId="2" applyFont="1" applyAlignment="1">
      <alignment vertical="center"/>
    </xf>
    <xf numFmtId="164" fontId="14" fillId="0" borderId="2" xfId="6" applyNumberFormat="1" applyFont="1" applyFill="1" applyBorder="1"/>
    <xf numFmtId="164" fontId="16" fillId="0" borderId="2" xfId="14" applyNumberFormat="1" applyFont="1" applyFill="1" applyBorder="1"/>
    <xf numFmtId="164" fontId="8" fillId="0" borderId="2" xfId="14" applyNumberFormat="1" applyFont="1" applyFill="1" applyBorder="1"/>
    <xf numFmtId="164" fontId="16" fillId="0" borderId="2" xfId="1" applyNumberFormat="1" applyFont="1" applyBorder="1" applyAlignment="1"/>
    <xf numFmtId="164" fontId="16" fillId="0" borderId="2" xfId="6" applyNumberFormat="1" applyFont="1" applyFill="1" applyBorder="1" applyAlignment="1">
      <alignment shrinkToFit="1"/>
    </xf>
    <xf numFmtId="164" fontId="8" fillId="0" borderId="2" xfId="6" applyNumberFormat="1" applyFont="1" applyFill="1" applyBorder="1" applyAlignment="1">
      <alignment shrinkToFit="1"/>
    </xf>
    <xf numFmtId="164" fontId="16" fillId="0" borderId="3" xfId="6" applyNumberFormat="1" applyFont="1" applyFill="1" applyBorder="1" applyAlignment="1">
      <alignment shrinkToFit="1"/>
    </xf>
    <xf numFmtId="164" fontId="21" fillId="0" borderId="3" xfId="6" applyNumberFormat="1" applyFont="1" applyFill="1" applyBorder="1"/>
    <xf numFmtId="41" fontId="21" fillId="0" borderId="2" xfId="6" applyNumberFormat="1" applyFont="1" applyFill="1" applyBorder="1" applyAlignment="1">
      <alignment shrinkToFit="1"/>
    </xf>
    <xf numFmtId="164" fontId="3" fillId="0" borderId="2" xfId="1" applyNumberFormat="1" applyFont="1" applyFill="1" applyBorder="1" applyAlignment="1">
      <alignment vertical="top"/>
    </xf>
    <xf numFmtId="164" fontId="8" fillId="0" borderId="3" xfId="1" applyNumberFormat="1" applyFont="1" applyFill="1" applyBorder="1" applyAlignment="1">
      <alignment vertical="top"/>
    </xf>
    <xf numFmtId="164" fontId="16" fillId="0" borderId="3" xfId="23" applyNumberFormat="1" applyFont="1" applyBorder="1" applyAlignment="1">
      <alignment shrinkToFit="1"/>
    </xf>
    <xf numFmtId="164" fontId="8" fillId="0" borderId="2" xfId="1" applyNumberFormat="1" applyFont="1" applyFill="1" applyBorder="1" applyAlignment="1"/>
    <xf numFmtId="164" fontId="4" fillId="0" borderId="3" xfId="14" applyNumberFormat="1" applyFont="1" applyFill="1" applyBorder="1" applyAlignment="1">
      <alignment vertical="top"/>
    </xf>
    <xf numFmtId="164" fontId="4" fillId="0" borderId="2" xfId="14" applyNumberFormat="1" applyFont="1" applyFill="1" applyBorder="1" applyAlignment="1">
      <alignment vertical="top"/>
    </xf>
    <xf numFmtId="164" fontId="4" fillId="0" borderId="2" xfId="1" applyNumberFormat="1" applyFont="1" applyFill="1" applyBorder="1" applyAlignment="1">
      <alignment horizontal="center"/>
    </xf>
    <xf numFmtId="164" fontId="3" fillId="0" borderId="2" xfId="1" applyNumberFormat="1" applyFont="1" applyFill="1" applyBorder="1"/>
    <xf numFmtId="164" fontId="14" fillId="0" borderId="3" xfId="6" applyNumberFormat="1" applyFont="1" applyFill="1" applyBorder="1"/>
    <xf numFmtId="164" fontId="3" fillId="0" borderId="4" xfId="1" applyNumberFormat="1" applyFont="1" applyFill="1" applyBorder="1"/>
    <xf numFmtId="164" fontId="14" fillId="0" borderId="4" xfId="6" applyNumberFormat="1" applyFont="1" applyFill="1" applyBorder="1"/>
    <xf numFmtId="164" fontId="16" fillId="0" borderId="4" xfId="6" applyNumberFormat="1" applyFont="1" applyFill="1" applyBorder="1"/>
    <xf numFmtId="164" fontId="21" fillId="0" borderId="4" xfId="6" applyNumberFormat="1" applyFont="1" applyFill="1" applyBorder="1"/>
    <xf numFmtId="0" fontId="4" fillId="0" borderId="0" xfId="7" applyFont="1" applyAlignment="1">
      <alignment horizontal="center" wrapText="1"/>
    </xf>
    <xf numFmtId="0" fontId="4" fillId="0" borderId="2" xfId="29" applyFont="1" applyBorder="1" applyAlignment="1">
      <alignment horizontal="center"/>
    </xf>
    <xf numFmtId="0" fontId="4" fillId="0" borderId="0" xfId="29" applyFont="1" applyAlignment="1">
      <alignment horizontal="center"/>
    </xf>
    <xf numFmtId="164" fontId="30" fillId="0" borderId="0" xfId="7" applyNumberFormat="1" applyFont="1" applyAlignment="1">
      <alignment wrapText="1"/>
    </xf>
    <xf numFmtId="164" fontId="4" fillId="0" borderId="2" xfId="1" applyNumberFormat="1" applyFont="1" applyFill="1" applyBorder="1" applyAlignment="1">
      <alignment horizontal="right" wrapText="1"/>
    </xf>
    <xf numFmtId="2" fontId="4" fillId="0" borderId="0" xfId="7" applyNumberFormat="1" applyFont="1" applyAlignment="1">
      <alignment wrapText="1"/>
    </xf>
    <xf numFmtId="164" fontId="4" fillId="0" borderId="3" xfId="1" applyNumberFormat="1" applyFont="1" applyFill="1" applyBorder="1" applyAlignment="1">
      <alignment horizontal="right" wrapText="1"/>
    </xf>
    <xf numFmtId="164" fontId="4" fillId="0" borderId="2" xfId="27" applyNumberFormat="1" applyFont="1" applyFill="1" applyBorder="1"/>
    <xf numFmtId="164" fontId="21" fillId="0" borderId="2" xfId="27" applyNumberFormat="1" applyFont="1" applyFill="1" applyBorder="1"/>
    <xf numFmtId="164" fontId="4" fillId="0" borderId="1" xfId="27" applyNumberFormat="1" applyFont="1" applyFill="1" applyBorder="1"/>
    <xf numFmtId="164" fontId="16" fillId="0" borderId="2" xfId="21" applyFont="1" applyFill="1" applyBorder="1" applyAlignment="1">
      <alignment horizontal="center" vertical="top" wrapText="1"/>
    </xf>
    <xf numFmtId="2" fontId="16" fillId="0" borderId="0" xfId="11" applyNumberFormat="1" applyFont="1" applyAlignment="1">
      <alignment vertical="top"/>
    </xf>
    <xf numFmtId="164" fontId="8" fillId="0" borderId="1" xfId="1" applyNumberFormat="1" applyFont="1" applyFill="1" applyBorder="1" applyAlignment="1"/>
    <xf numFmtId="164" fontId="8" fillId="0" borderId="0" xfId="1" applyNumberFormat="1" applyFont="1" applyFill="1" applyBorder="1" applyAlignment="1"/>
    <xf numFmtId="164" fontId="4" fillId="0" borderId="0" xfId="14" applyNumberFormat="1" applyFont="1" applyFill="1" applyBorder="1" applyAlignment="1">
      <alignment vertical="top"/>
    </xf>
    <xf numFmtId="0" fontId="18" fillId="0" borderId="0" xfId="7" applyFont="1" applyAlignment="1">
      <alignment vertical="top"/>
    </xf>
    <xf numFmtId="164" fontId="18" fillId="0" borderId="0" xfId="14" applyNumberFormat="1" applyFont="1" applyFill="1" applyAlignment="1">
      <alignment vertical="top"/>
    </xf>
    <xf numFmtId="164" fontId="18" fillId="0" borderId="2" xfId="14" applyNumberFormat="1" applyFont="1" applyFill="1" applyBorder="1" applyAlignment="1">
      <alignment vertical="top"/>
    </xf>
    <xf numFmtId="164" fontId="14" fillId="0" borderId="1" xfId="6" applyNumberFormat="1" applyFont="1" applyFill="1" applyBorder="1"/>
    <xf numFmtId="164" fontId="4" fillId="0" borderId="2" xfId="5" applyNumberFormat="1" applyFont="1" applyFill="1" applyBorder="1"/>
    <xf numFmtId="164" fontId="21" fillId="0" borderId="0" xfId="6" applyNumberFormat="1" applyFont="1" applyFill="1" applyBorder="1"/>
    <xf numFmtId="2" fontId="21" fillId="0" borderId="0" xfId="3" applyNumberFormat="1" applyFont="1"/>
    <xf numFmtId="164" fontId="21" fillId="0" borderId="5" xfId="1" applyNumberFormat="1" applyFont="1" applyBorder="1"/>
    <xf numFmtId="164" fontId="21" fillId="0" borderId="6" xfId="3" applyNumberFormat="1" applyFont="1" applyBorder="1"/>
    <xf numFmtId="0" fontId="20" fillId="0" borderId="0" xfId="3" applyFont="1"/>
    <xf numFmtId="0" fontId="4" fillId="0" borderId="0" xfId="29" applyFont="1" applyAlignment="1">
      <alignment horizontal="left" wrapText="1"/>
    </xf>
    <xf numFmtId="0" fontId="48" fillId="0" borderId="0" xfId="2" applyFont="1" applyAlignment="1">
      <alignment vertical="center"/>
    </xf>
    <xf numFmtId="0" fontId="3" fillId="0" borderId="0" xfId="7" applyFont="1" applyAlignment="1">
      <alignment vertical="center"/>
    </xf>
    <xf numFmtId="0" fontId="3" fillId="0" borderId="0" xfId="7" applyFont="1" applyAlignment="1">
      <alignment horizontal="left" vertical="center"/>
    </xf>
    <xf numFmtId="164" fontId="3" fillId="0" borderId="0" xfId="5" applyNumberFormat="1" applyFont="1" applyFill="1" applyBorder="1" applyAlignment="1">
      <alignment vertical="center"/>
    </xf>
    <xf numFmtId="2" fontId="3" fillId="0" borderId="0" xfId="7" applyNumberFormat="1" applyFont="1" applyAlignment="1">
      <alignment vertical="center"/>
    </xf>
    <xf numFmtId="0" fontId="10" fillId="0" borderId="0" xfId="2" applyFont="1" applyAlignment="1">
      <alignment vertical="center"/>
    </xf>
    <xf numFmtId="43" fontId="3" fillId="0" borderId="0" xfId="1" applyFont="1" applyAlignment="1">
      <alignment vertical="center" wrapText="1"/>
    </xf>
    <xf numFmtId="164" fontId="4" fillId="0" borderId="0" xfId="1" applyNumberFormat="1" applyFont="1" applyFill="1" applyBorder="1" applyAlignment="1">
      <alignment horizontal="right" wrapText="1"/>
    </xf>
    <xf numFmtId="0" fontId="5" fillId="0" borderId="0" xfId="11" applyFont="1" applyAlignment="1">
      <alignment vertical="top"/>
    </xf>
    <xf numFmtId="0" fontId="5" fillId="0" borderId="0" xfId="20" applyFont="1" applyAlignment="1">
      <alignment vertical="top"/>
    </xf>
    <xf numFmtId="0" fontId="5" fillId="0" borderId="0" xfId="7" applyFont="1" applyAlignment="1">
      <alignment vertical="top"/>
    </xf>
    <xf numFmtId="164" fontId="5" fillId="0" borderId="0" xfId="14" applyNumberFormat="1" applyFont="1" applyFill="1" applyBorder="1" applyAlignment="1">
      <alignment vertical="top" wrapText="1"/>
    </xf>
    <xf numFmtId="2" fontId="5" fillId="0" borderId="0" xfId="11" applyNumberFormat="1" applyFont="1" applyAlignment="1">
      <alignment vertical="top"/>
    </xf>
    <xf numFmtId="164" fontId="3" fillId="0" borderId="0" xfId="21" applyFont="1" applyFill="1" applyBorder="1" applyAlignment="1">
      <alignment horizontal="left" vertical="top" wrapText="1"/>
    </xf>
    <xf numFmtId="0" fontId="3" fillId="0" borderId="0" xfId="11" applyFont="1" applyAlignment="1">
      <alignment vertical="top"/>
    </xf>
    <xf numFmtId="0" fontId="3" fillId="0" borderId="0" xfId="20" applyFont="1" applyAlignment="1">
      <alignment vertical="top"/>
    </xf>
    <xf numFmtId="0" fontId="3" fillId="0" borderId="0" xfId="7" applyFont="1" applyAlignment="1">
      <alignment vertical="top"/>
    </xf>
    <xf numFmtId="164" fontId="3" fillId="0" borderId="0" xfId="14" applyNumberFormat="1" applyFont="1" applyFill="1" applyBorder="1" applyAlignment="1">
      <alignment vertical="top" wrapText="1"/>
    </xf>
    <xf numFmtId="2" fontId="3" fillId="0" borderId="0" xfId="11" applyNumberFormat="1" applyFont="1" applyAlignment="1">
      <alignment vertical="top"/>
    </xf>
    <xf numFmtId="0" fontId="18" fillId="0" borderId="0" xfId="11" applyFont="1" applyAlignment="1">
      <alignment vertical="top"/>
    </xf>
    <xf numFmtId="164" fontId="14" fillId="0" borderId="0" xfId="6" applyNumberFormat="1" applyFont="1" applyFill="1" applyBorder="1"/>
    <xf numFmtId="0" fontId="4" fillId="0" borderId="0" xfId="7" quotePrefix="1" applyFont="1" applyAlignment="1">
      <alignment horizontal="right"/>
    </xf>
    <xf numFmtId="164" fontId="4" fillId="0" borderId="0" xfId="5" applyNumberFormat="1" applyFont="1" applyFill="1" applyBorder="1"/>
    <xf numFmtId="164" fontId="22" fillId="0" borderId="0" xfId="6" applyNumberFormat="1" applyFont="1" applyFill="1" applyBorder="1"/>
    <xf numFmtId="164" fontId="20" fillId="0" borderId="0" xfId="17" applyNumberFormat="1" applyFont="1" applyFill="1"/>
    <xf numFmtId="164" fontId="21" fillId="0" borderId="2" xfId="3" applyNumberFormat="1" applyFont="1" applyBorder="1"/>
    <xf numFmtId="164" fontId="21" fillId="0" borderId="1" xfId="3" applyNumberFormat="1" applyFont="1" applyBorder="1"/>
    <xf numFmtId="164" fontId="4" fillId="0" borderId="1" xfId="1" applyNumberFormat="1" applyFont="1" applyFill="1" applyBorder="1" applyAlignment="1">
      <alignment horizontal="right" vertical="center" wrapText="1"/>
    </xf>
    <xf numFmtId="0" fontId="50" fillId="0" borderId="0" xfId="7" applyFont="1"/>
    <xf numFmtId="164" fontId="51" fillId="0" borderId="2" xfId="27" applyNumberFormat="1" applyFont="1" applyFill="1" applyBorder="1"/>
    <xf numFmtId="0" fontId="51" fillId="0" borderId="0" xfId="7" applyFont="1"/>
    <xf numFmtId="0" fontId="52" fillId="0" borderId="0" xfId="7" applyFont="1"/>
    <xf numFmtId="0" fontId="42" fillId="0" borderId="0" xfId="3" applyFont="1"/>
    <xf numFmtId="164" fontId="35" fillId="0" borderId="0" xfId="6" applyNumberFormat="1" applyFont="1" applyFill="1" applyAlignment="1">
      <alignment vertical="top"/>
    </xf>
    <xf numFmtId="0" fontId="8" fillId="0" borderId="0" xfId="0" applyFont="1" applyAlignment="1">
      <alignment vertical="top"/>
    </xf>
    <xf numFmtId="0" fontId="8" fillId="0" borderId="0" xfId="18" applyFont="1" applyAlignment="1">
      <alignment vertical="top"/>
    </xf>
    <xf numFmtId="0" fontId="8" fillId="0" borderId="0" xfId="33" applyFont="1" applyAlignment="1">
      <alignment vertical="top"/>
    </xf>
    <xf numFmtId="0" fontId="35" fillId="0" borderId="0" xfId="0" applyFont="1" applyAlignment="1">
      <alignment vertical="top"/>
    </xf>
    <xf numFmtId="0" fontId="4" fillId="0" borderId="0" xfId="29" applyFont="1" applyAlignment="1">
      <alignment horizontal="left" vertical="center" wrapText="1"/>
    </xf>
    <xf numFmtId="0" fontId="18" fillId="0" borderId="0" xfId="7" applyFont="1" applyAlignment="1">
      <alignment horizontal="left"/>
    </xf>
    <xf numFmtId="0" fontId="3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5" fillId="0" borderId="0" xfId="30" applyFont="1" applyAlignment="1">
      <alignment horizontal="left" vertical="top" wrapText="1"/>
    </xf>
    <xf numFmtId="0" fontId="4" fillId="0" borderId="0" xfId="29" applyFont="1" applyAlignment="1">
      <alignment horizontal="left" wrapText="1"/>
    </xf>
  </cellXfs>
  <cellStyles count="37">
    <cellStyle name="Comma" xfId="1" builtinId="3"/>
    <cellStyle name="Comma 10" xfId="5" xr:uid="{00000000-0005-0000-0000-000001000000}"/>
    <cellStyle name="Comma 2" xfId="26" xr:uid="{00000000-0005-0000-0000-000002000000}"/>
    <cellStyle name="Comma 2 2" xfId="27" xr:uid="{00000000-0005-0000-0000-000003000000}"/>
    <cellStyle name="Comma 3 2" xfId="9" xr:uid="{00000000-0005-0000-0000-000004000000}"/>
    <cellStyle name="Comma 4 2 2" xfId="14" xr:uid="{00000000-0005-0000-0000-000005000000}"/>
    <cellStyle name="Comma 4 3" xfId="6" xr:uid="{00000000-0005-0000-0000-000006000000}"/>
    <cellStyle name="Comma 5" xfId="25" xr:uid="{00000000-0005-0000-0000-000007000000}"/>
    <cellStyle name="Comma 5 3" xfId="10" xr:uid="{00000000-0005-0000-0000-000008000000}"/>
    <cellStyle name="Comma 8" xfId="21" xr:uid="{00000000-0005-0000-0000-000009000000}"/>
    <cellStyle name="Comma 8 3" xfId="22" xr:uid="{00000000-0005-0000-0000-00000A000000}"/>
    <cellStyle name="Comma 9 2" xfId="17" xr:uid="{00000000-0005-0000-0000-00000B000000}"/>
    <cellStyle name="Normal" xfId="0" builtinId="0"/>
    <cellStyle name="Normal 11" xfId="29" xr:uid="{00000000-0005-0000-0000-00000D000000}"/>
    <cellStyle name="Normal 2" xfId="7" xr:uid="{00000000-0005-0000-0000-00000E000000}"/>
    <cellStyle name="Normal 2 2" xfId="20" xr:uid="{00000000-0005-0000-0000-00000F000000}"/>
    <cellStyle name="Normal 2_11.แพทย์" xfId="36" xr:uid="{00000000-0005-0000-0000-000010000000}"/>
    <cellStyle name="Normal 2_แบบฟอร์มเงินรายได้เสนอสภา_คณะ  ปี 2554" xfId="30" xr:uid="{00000000-0005-0000-0000-000011000000}"/>
    <cellStyle name="Normal 3" xfId="11" xr:uid="{00000000-0005-0000-0000-000012000000}"/>
    <cellStyle name="Normal 4" xfId="19" xr:uid="{00000000-0005-0000-0000-000013000000}"/>
    <cellStyle name="Normal 6" xfId="34" xr:uid="{00000000-0005-0000-0000-000014000000}"/>
    <cellStyle name="Normal 9" xfId="16" xr:uid="{00000000-0005-0000-0000-000015000000}"/>
    <cellStyle name="ปกติ 2" xfId="35" xr:uid="{00000000-0005-0000-0000-000016000000}"/>
    <cellStyle name="ปกติ 2_11.แพทย์" xfId="13" xr:uid="{00000000-0005-0000-0000-000017000000}"/>
    <cellStyle name="ปกติ_1. แบบฟอร์มรายจ่ายหน่วยงานสนับสนุน" xfId="23" xr:uid="{00000000-0005-0000-0000-000018000000}"/>
    <cellStyle name="ปกติ_1. แบบฟอร์มรายจ่ายหน่วยงานสนับสนุน_เอกสารเสนอสภา_คณะบริหาร" xfId="32" xr:uid="{00000000-0005-0000-0000-000019000000}"/>
    <cellStyle name="ปกติ_โครงการงานบริการวิชาการแก่ชุมชน 2547 2 2" xfId="24" xr:uid="{00000000-0005-0000-0000-00001A000000}"/>
    <cellStyle name="ปกติ_งปผ. 52 แพทย์แผนไทย" xfId="15" xr:uid="{00000000-0005-0000-0000-00001B000000}"/>
    <cellStyle name="ปกติ_แบบฟอร์มรายจ่าย ปี 52" xfId="3" xr:uid="{00000000-0005-0000-0000-00001C000000}"/>
    <cellStyle name="ปกติ_แบบฟอร์มรายจ่าย ปี 52_แบบฟอร์มเงินรายได้เสนอสภา_คณะ  ปี 2554" xfId="4" xr:uid="{00000000-0005-0000-0000-00001D000000}"/>
    <cellStyle name="ปกติ_แบบฟอร์มรายจ่าย ปี 52ล่าสุด" xfId="18" xr:uid="{00000000-0005-0000-0000-00001E000000}"/>
    <cellStyle name="ปกติ_แบบฟอร์มรายจ่าย ปี 52ล่าสุด_11.แพทย์" xfId="28" xr:uid="{00000000-0005-0000-0000-00001F000000}"/>
    <cellStyle name="ปกติ_แบบฟอร์มรายจ่ายหน่วยงานสนับสนุน (กองกลาง) 2" xfId="12" xr:uid="{00000000-0005-0000-0000-000020000000}"/>
    <cellStyle name="ปกติ_แบบฟอร์มรายจ่ายหน่วยงานสนับสนุน ปี 52" xfId="33" xr:uid="{00000000-0005-0000-0000-000021000000}"/>
    <cellStyle name="ปกติ_แบบฟอร์มรายจ่ายหน่วยงานสนับสนุน. 2552 สมบูรณ์" xfId="8" xr:uid="{00000000-0005-0000-0000-000022000000}"/>
    <cellStyle name="ปกติ_รายรับ ภาคปกติ - สมทบ  ( ปรับปรุง )" xfId="2" xr:uid="{00000000-0005-0000-0000-000023000000}"/>
    <cellStyle name="ปกติ_รายรับ ภาคปกติ - สมทบ  ( ปรับปรุง )_แบบฟอร์มเงินรายได้เสนอสภา_คณะ  ปี 2554" xfId="31" xr:uid="{00000000-0005-0000-0000-000024000000}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gma/Desktop/MJ20/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zfma46 มทร.ธัญบุรี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I23">
            <v>10735800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HZ306"/>
  <sheetViews>
    <sheetView showGridLines="0" tabSelected="1" view="pageBreakPreview" zoomScaleSheetLayoutView="100" workbookViewId="0">
      <selection activeCell="S269" sqref="S269"/>
    </sheetView>
  </sheetViews>
  <sheetFormatPr defaultColWidth="9" defaultRowHeight="21"/>
  <cols>
    <col min="1" max="1" width="2.85546875" style="1" customWidth="1"/>
    <col min="2" max="2" width="5.42578125" style="1" customWidth="1"/>
    <col min="3" max="3" width="6.42578125" style="1" customWidth="1"/>
    <col min="4" max="4" width="28.7109375" style="1" customWidth="1"/>
    <col min="5" max="5" width="7.140625" style="1" customWidth="1"/>
    <col min="6" max="6" width="1.7109375" style="1" customWidth="1"/>
    <col min="7" max="7" width="11.5703125" style="1" customWidth="1"/>
    <col min="8" max="8" width="1.85546875" style="1" customWidth="1"/>
    <col min="9" max="9" width="11.7109375" style="1" customWidth="1"/>
    <col min="10" max="10" width="6" style="1" bestFit="1" customWidth="1"/>
    <col min="11" max="11" width="12" style="215" customWidth="1"/>
    <col min="12" max="12" width="12.42578125" style="215" bestFit="1" customWidth="1"/>
    <col min="13" max="13" width="5.28515625" style="1" bestFit="1" customWidth="1"/>
    <col min="14" max="16384" width="9" style="1"/>
  </cols>
  <sheetData>
    <row r="1" spans="1:13" ht="23.25">
      <c r="A1" s="360" t="s">
        <v>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3" customFormat="1" ht="23.25">
      <c r="A2" s="361" t="s">
        <v>135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</row>
    <row r="3" spans="1:13" s="3" customFormat="1" ht="23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7" customFormat="1" ht="23.25">
      <c r="A4" s="4" t="s">
        <v>95</v>
      </c>
      <c r="B4" s="5"/>
      <c r="C4" s="5"/>
      <c r="D4" s="5"/>
      <c r="E4" s="5"/>
      <c r="F4" s="5"/>
      <c r="G4" s="5"/>
      <c r="H4" s="5"/>
      <c r="I4" s="5"/>
      <c r="J4" s="5"/>
      <c r="K4" s="244">
        <f>SUM(K5)</f>
        <v>0</v>
      </c>
      <c r="L4" s="6" t="s">
        <v>1</v>
      </c>
      <c r="M4" s="5"/>
    </row>
    <row r="5" spans="1:13" s="9" customFormat="1" ht="23.25">
      <c r="A5" s="4" t="s">
        <v>74</v>
      </c>
      <c r="B5" s="8"/>
      <c r="C5" s="8"/>
      <c r="D5" s="8"/>
      <c r="E5" s="4"/>
      <c r="F5" s="4"/>
      <c r="I5" s="10"/>
      <c r="J5" s="8"/>
      <c r="K5" s="240">
        <f>K6+K51+K205+K223+K247+K258+K263+K249+K251+K253+K245</f>
        <v>0</v>
      </c>
      <c r="L5" s="9" t="s">
        <v>1</v>
      </c>
      <c r="M5" s="8"/>
    </row>
    <row r="6" spans="1:13" s="16" customFormat="1" ht="23.25">
      <c r="A6" s="11" t="s">
        <v>2</v>
      </c>
      <c r="B6" s="12"/>
      <c r="C6" s="12"/>
      <c r="D6" s="13"/>
      <c r="E6" s="12"/>
      <c r="F6" s="12"/>
      <c r="G6" s="14"/>
      <c r="H6" s="14"/>
      <c r="I6" s="12"/>
      <c r="J6" s="12"/>
      <c r="K6" s="241">
        <f>K7</f>
        <v>0</v>
      </c>
      <c r="L6" s="15" t="s">
        <v>1</v>
      </c>
      <c r="M6" s="12"/>
    </row>
    <row r="7" spans="1:13" s="17" customFormat="1" ht="23.25">
      <c r="B7" s="18" t="s">
        <v>3</v>
      </c>
      <c r="C7" s="18"/>
      <c r="K7" s="242">
        <f>K8+K31</f>
        <v>0</v>
      </c>
      <c r="L7" s="19" t="s">
        <v>1</v>
      </c>
    </row>
    <row r="8" spans="1:13" s="22" customFormat="1">
      <c r="A8" s="20" t="s">
        <v>4</v>
      </c>
      <c r="B8" s="21"/>
      <c r="C8" s="21"/>
      <c r="I8" s="23"/>
      <c r="K8" s="243">
        <f>G9+G19+G29</f>
        <v>0</v>
      </c>
      <c r="L8" s="21" t="s">
        <v>1</v>
      </c>
    </row>
    <row r="9" spans="1:13" s="25" customFormat="1">
      <c r="A9" s="25" t="s">
        <v>98</v>
      </c>
      <c r="G9" s="234">
        <f>I10+I14</f>
        <v>0</v>
      </c>
      <c r="H9" s="63"/>
      <c r="I9" s="27" t="s">
        <v>1</v>
      </c>
      <c r="K9" s="27"/>
      <c r="L9" s="27"/>
    </row>
    <row r="10" spans="1:13" s="25" customFormat="1">
      <c r="B10" s="25" t="s">
        <v>61</v>
      </c>
      <c r="I10" s="234">
        <f>SUM(L11:L13)</f>
        <v>0</v>
      </c>
      <c r="J10" s="27" t="s">
        <v>1</v>
      </c>
      <c r="L10" s="27"/>
    </row>
    <row r="11" spans="1:13">
      <c r="C11" s="29" t="s">
        <v>5</v>
      </c>
      <c r="D11" s="30" t="s">
        <v>62</v>
      </c>
      <c r="E11" s="29" t="s">
        <v>6</v>
      </c>
      <c r="F11" s="29"/>
      <c r="G11" s="30" t="s">
        <v>13</v>
      </c>
      <c r="H11" s="30"/>
      <c r="I11" s="237"/>
      <c r="J11" s="31" t="s">
        <v>8</v>
      </c>
      <c r="K11" s="32" t="s">
        <v>9</v>
      </c>
      <c r="L11" s="238">
        <f>17500*12*I11</f>
        <v>0</v>
      </c>
      <c r="M11" s="34" t="s">
        <v>1</v>
      </c>
    </row>
    <row r="12" spans="1:13">
      <c r="C12" s="29" t="s">
        <v>10</v>
      </c>
      <c r="D12" s="30" t="s">
        <v>62</v>
      </c>
      <c r="E12" s="29" t="s">
        <v>6</v>
      </c>
      <c r="F12" s="29"/>
      <c r="G12" s="30" t="s">
        <v>7</v>
      </c>
      <c r="H12" s="30"/>
      <c r="I12" s="237"/>
      <c r="J12" s="31" t="s">
        <v>8</v>
      </c>
      <c r="K12" s="32" t="s">
        <v>9</v>
      </c>
      <c r="L12" s="239">
        <f>15000*12*I12</f>
        <v>0</v>
      </c>
      <c r="M12" s="34" t="s">
        <v>1</v>
      </c>
    </row>
    <row r="13" spans="1:13">
      <c r="C13" s="29" t="s">
        <v>11</v>
      </c>
      <c r="D13" s="30" t="s">
        <v>62</v>
      </c>
      <c r="E13" s="29" t="s">
        <v>6</v>
      </c>
      <c r="F13" s="29"/>
      <c r="G13" s="30" t="s">
        <v>12</v>
      </c>
      <c r="H13" s="30"/>
      <c r="I13" s="237"/>
      <c r="J13" s="31" t="s">
        <v>8</v>
      </c>
      <c r="K13" s="32" t="s">
        <v>9</v>
      </c>
      <c r="L13" s="239">
        <f>11500*12*I13</f>
        <v>0</v>
      </c>
      <c r="M13" s="34" t="s">
        <v>1</v>
      </c>
    </row>
    <row r="14" spans="1:13" s="25" customFormat="1">
      <c r="B14" s="25" t="s">
        <v>63</v>
      </c>
      <c r="I14" s="26">
        <f>SUM(L15:L17)</f>
        <v>0</v>
      </c>
      <c r="J14" s="27" t="s">
        <v>1</v>
      </c>
      <c r="L14" s="27"/>
    </row>
    <row r="15" spans="1:13">
      <c r="C15" s="29" t="s">
        <v>5</v>
      </c>
      <c r="D15" s="30" t="s">
        <v>62</v>
      </c>
      <c r="E15" s="29" t="s">
        <v>6</v>
      </c>
      <c r="F15" s="29"/>
      <c r="G15" s="30" t="s">
        <v>13</v>
      </c>
      <c r="H15" s="30"/>
      <c r="I15" s="237"/>
      <c r="J15" s="31" t="s">
        <v>8</v>
      </c>
      <c r="K15" s="32" t="s">
        <v>9</v>
      </c>
      <c r="L15" s="238">
        <f>17500*12*I15</f>
        <v>0</v>
      </c>
      <c r="M15" s="34" t="s">
        <v>1</v>
      </c>
    </row>
    <row r="16" spans="1:13">
      <c r="C16" s="29" t="s">
        <v>10</v>
      </c>
      <c r="D16" s="30" t="s">
        <v>62</v>
      </c>
      <c r="E16" s="29" t="s">
        <v>6</v>
      </c>
      <c r="F16" s="29"/>
      <c r="G16" s="30" t="s">
        <v>7</v>
      </c>
      <c r="H16" s="30"/>
      <c r="I16" s="237"/>
      <c r="J16" s="31" t="s">
        <v>8</v>
      </c>
      <c r="K16" s="32" t="s">
        <v>9</v>
      </c>
      <c r="L16" s="239">
        <f>15000*12*I16</f>
        <v>0</v>
      </c>
      <c r="M16" s="34" t="s">
        <v>1</v>
      </c>
    </row>
    <row r="17" spans="1:13">
      <c r="C17" s="29" t="s">
        <v>11</v>
      </c>
      <c r="D17" s="30" t="s">
        <v>62</v>
      </c>
      <c r="E17" s="29" t="s">
        <v>6</v>
      </c>
      <c r="F17" s="29"/>
      <c r="G17" s="30" t="s">
        <v>12</v>
      </c>
      <c r="H17" s="30"/>
      <c r="I17" s="237"/>
      <c r="J17" s="31" t="s">
        <v>8</v>
      </c>
      <c r="K17" s="32" t="s">
        <v>9</v>
      </c>
      <c r="L17" s="239">
        <f>11500*12*I17</f>
        <v>0</v>
      </c>
      <c r="M17" s="34" t="s">
        <v>1</v>
      </c>
    </row>
    <row r="18" spans="1:13" ht="12" customHeight="1">
      <c r="C18" s="29"/>
      <c r="D18" s="30"/>
      <c r="E18" s="29"/>
      <c r="F18" s="29"/>
      <c r="G18" s="30"/>
      <c r="H18" s="30"/>
      <c r="I18" s="31"/>
      <c r="J18" s="31"/>
      <c r="K18" s="32"/>
      <c r="L18" s="33"/>
      <c r="M18" s="34"/>
    </row>
    <row r="19" spans="1:13" s="25" customFormat="1">
      <c r="A19" s="25" t="s">
        <v>99</v>
      </c>
      <c r="G19" s="234">
        <f>I20+I24</f>
        <v>0</v>
      </c>
      <c r="H19" s="63"/>
      <c r="I19" s="27" t="s">
        <v>1</v>
      </c>
      <c r="K19" s="27"/>
      <c r="L19" s="27"/>
    </row>
    <row r="20" spans="1:13" s="25" customFormat="1">
      <c r="B20" s="25" t="s">
        <v>103</v>
      </c>
      <c r="I20" s="234">
        <f>SUM(L21:L23)</f>
        <v>0</v>
      </c>
      <c r="J20" s="27" t="s">
        <v>1</v>
      </c>
      <c r="L20" s="27"/>
    </row>
    <row r="21" spans="1:13">
      <c r="C21" s="29" t="s">
        <v>5</v>
      </c>
      <c r="D21" s="30" t="s">
        <v>62</v>
      </c>
      <c r="E21" s="29" t="s">
        <v>6</v>
      </c>
      <c r="F21" s="29"/>
      <c r="G21" s="30" t="s">
        <v>13</v>
      </c>
      <c r="H21" s="30"/>
      <c r="I21" s="237"/>
      <c r="J21" s="31" t="s">
        <v>8</v>
      </c>
      <c r="K21" s="32" t="s">
        <v>9</v>
      </c>
      <c r="L21" s="238">
        <f>17500*12*I21</f>
        <v>0</v>
      </c>
      <c r="M21" s="34" t="s">
        <v>1</v>
      </c>
    </row>
    <row r="22" spans="1:13">
      <c r="C22" s="29" t="s">
        <v>10</v>
      </c>
      <c r="D22" s="30" t="s">
        <v>62</v>
      </c>
      <c r="E22" s="29" t="s">
        <v>6</v>
      </c>
      <c r="F22" s="29"/>
      <c r="G22" s="30" t="s">
        <v>7</v>
      </c>
      <c r="H22" s="30"/>
      <c r="I22" s="237"/>
      <c r="J22" s="31" t="s">
        <v>8</v>
      </c>
      <c r="K22" s="32" t="s">
        <v>9</v>
      </c>
      <c r="L22" s="239">
        <f>15000*12*I22</f>
        <v>0</v>
      </c>
      <c r="M22" s="34" t="s">
        <v>1</v>
      </c>
    </row>
    <row r="23" spans="1:13">
      <c r="C23" s="29" t="s">
        <v>11</v>
      </c>
      <c r="D23" s="30" t="s">
        <v>62</v>
      </c>
      <c r="E23" s="29" t="s">
        <v>6</v>
      </c>
      <c r="F23" s="29"/>
      <c r="G23" s="30" t="s">
        <v>12</v>
      </c>
      <c r="H23" s="30"/>
      <c r="I23" s="237"/>
      <c r="J23" s="31" t="s">
        <v>8</v>
      </c>
      <c r="K23" s="32" t="s">
        <v>9</v>
      </c>
      <c r="L23" s="239">
        <f>11500*12*I23</f>
        <v>0</v>
      </c>
      <c r="M23" s="34" t="s">
        <v>1</v>
      </c>
    </row>
    <row r="24" spans="1:13" s="25" customFormat="1">
      <c r="B24" s="25" t="s">
        <v>104</v>
      </c>
      <c r="I24" s="26">
        <f>SUM(L25:L27)</f>
        <v>0</v>
      </c>
      <c r="J24" s="27" t="s">
        <v>1</v>
      </c>
      <c r="L24" s="27"/>
    </row>
    <row r="25" spans="1:13">
      <c r="C25" s="29" t="s">
        <v>5</v>
      </c>
      <c r="D25" s="30" t="s">
        <v>62</v>
      </c>
      <c r="E25" s="29" t="s">
        <v>6</v>
      </c>
      <c r="F25" s="29"/>
      <c r="G25" s="30" t="s">
        <v>13</v>
      </c>
      <c r="H25" s="30"/>
      <c r="I25" s="237"/>
      <c r="J25" s="31" t="s">
        <v>8</v>
      </c>
      <c r="K25" s="32" t="s">
        <v>9</v>
      </c>
      <c r="L25" s="238">
        <f>17500*12*I25</f>
        <v>0</v>
      </c>
      <c r="M25" s="34" t="s">
        <v>1</v>
      </c>
    </row>
    <row r="26" spans="1:13">
      <c r="C26" s="29" t="s">
        <v>10</v>
      </c>
      <c r="D26" s="30" t="s">
        <v>62</v>
      </c>
      <c r="E26" s="29" t="s">
        <v>6</v>
      </c>
      <c r="F26" s="29"/>
      <c r="G26" s="30" t="s">
        <v>7</v>
      </c>
      <c r="H26" s="30"/>
      <c r="I26" s="237"/>
      <c r="J26" s="31" t="s">
        <v>8</v>
      </c>
      <c r="K26" s="32" t="s">
        <v>9</v>
      </c>
      <c r="L26" s="239">
        <f>15000*12*I26</f>
        <v>0</v>
      </c>
      <c r="M26" s="34" t="s">
        <v>1</v>
      </c>
    </row>
    <row r="27" spans="1:13">
      <c r="C27" s="29" t="s">
        <v>11</v>
      </c>
      <c r="D27" s="30" t="s">
        <v>62</v>
      </c>
      <c r="E27" s="29" t="s">
        <v>6</v>
      </c>
      <c r="F27" s="29"/>
      <c r="G27" s="30" t="s">
        <v>12</v>
      </c>
      <c r="H27" s="30"/>
      <c r="I27" s="237"/>
      <c r="J27" s="31" t="s">
        <v>8</v>
      </c>
      <c r="K27" s="32" t="s">
        <v>9</v>
      </c>
      <c r="L27" s="239">
        <f>11500*12*I27</f>
        <v>0</v>
      </c>
      <c r="M27" s="34" t="s">
        <v>1</v>
      </c>
    </row>
    <row r="28" spans="1:13">
      <c r="B28" s="25"/>
      <c r="C28" s="38"/>
      <c r="D28" s="39"/>
      <c r="E28" s="38"/>
      <c r="F28" s="38"/>
      <c r="G28" s="30"/>
      <c r="H28" s="30"/>
      <c r="I28" s="40"/>
      <c r="J28" s="40"/>
      <c r="K28" s="32"/>
      <c r="L28" s="33"/>
      <c r="M28" s="33"/>
    </row>
    <row r="29" spans="1:13">
      <c r="A29" s="41" t="s">
        <v>100</v>
      </c>
      <c r="B29" s="41"/>
      <c r="C29" s="42"/>
      <c r="D29" s="41"/>
      <c r="E29" s="42" t="s">
        <v>39</v>
      </c>
      <c r="F29" s="42"/>
      <c r="G29" s="287"/>
      <c r="H29" s="245"/>
      <c r="I29" s="43" t="s">
        <v>1</v>
      </c>
      <c r="J29" s="43"/>
      <c r="K29" s="32"/>
      <c r="L29" s="33"/>
      <c r="M29" s="34"/>
    </row>
    <row r="30" spans="1:13" s="36" customFormat="1" ht="13.5" customHeight="1">
      <c r="B30" s="37"/>
      <c r="C30" s="38"/>
      <c r="D30" s="39"/>
      <c r="E30" s="38"/>
      <c r="F30" s="38"/>
      <c r="G30" s="30"/>
      <c r="H30" s="30"/>
      <c r="I30" s="40"/>
      <c r="J30" s="40"/>
      <c r="K30" s="44"/>
      <c r="L30" s="33"/>
      <c r="M30" s="33"/>
    </row>
    <row r="31" spans="1:13" s="22" customFormat="1">
      <c r="A31" s="20" t="s">
        <v>15</v>
      </c>
      <c r="B31" s="21"/>
      <c r="C31" s="21"/>
      <c r="K31" s="236">
        <f>I32+I42</f>
        <v>0</v>
      </c>
      <c r="L31" s="21" t="s">
        <v>1</v>
      </c>
    </row>
    <row r="32" spans="1:13" s="25" customFormat="1">
      <c r="A32" s="25" t="s">
        <v>16</v>
      </c>
      <c r="I32" s="234">
        <f>K33+K38</f>
        <v>0</v>
      </c>
      <c r="J32" s="25" t="s">
        <v>1</v>
      </c>
    </row>
    <row r="33" spans="1:13" s="25" customFormat="1">
      <c r="B33" s="25" t="s">
        <v>17</v>
      </c>
      <c r="J33" s="28"/>
      <c r="K33" s="233">
        <f>SUM(L34:L37)</f>
        <v>0</v>
      </c>
      <c r="L33" s="25" t="s">
        <v>1</v>
      </c>
    </row>
    <row r="34" spans="1:13">
      <c r="D34" s="1" t="s">
        <v>18</v>
      </c>
      <c r="J34" s="35"/>
      <c r="K34" s="35"/>
      <c r="L34" s="231"/>
      <c r="M34" s="31" t="s">
        <v>1</v>
      </c>
    </row>
    <row r="35" spans="1:13">
      <c r="D35" s="36" t="s">
        <v>19</v>
      </c>
      <c r="J35" s="35"/>
      <c r="K35" s="35"/>
      <c r="L35" s="231"/>
      <c r="M35" s="202" t="s">
        <v>1</v>
      </c>
    </row>
    <row r="36" spans="1:13">
      <c r="D36" s="47" t="s">
        <v>20</v>
      </c>
      <c r="J36" s="35"/>
      <c r="K36" s="35"/>
      <c r="L36" s="231"/>
      <c r="M36" s="202" t="s">
        <v>1</v>
      </c>
    </row>
    <row r="37" spans="1:13">
      <c r="D37" s="47" t="s">
        <v>106</v>
      </c>
      <c r="J37" s="35"/>
      <c r="K37" s="35"/>
      <c r="L37" s="231"/>
      <c r="M37" s="202" t="s">
        <v>1</v>
      </c>
    </row>
    <row r="38" spans="1:13" s="25" customFormat="1">
      <c r="B38" s="25" t="s">
        <v>21</v>
      </c>
      <c r="K38" s="233">
        <f>SUM(L39:L40)</f>
        <v>0</v>
      </c>
      <c r="L38" s="25" t="s">
        <v>1</v>
      </c>
    </row>
    <row r="39" spans="1:13">
      <c r="D39" s="1" t="s">
        <v>22</v>
      </c>
      <c r="I39" s="35"/>
      <c r="K39" s="35"/>
      <c r="L39" s="235">
        <f>K8*0.05</f>
        <v>0</v>
      </c>
      <c r="M39" s="34" t="s">
        <v>1</v>
      </c>
    </row>
    <row r="40" spans="1:13">
      <c r="D40" s="48" t="s">
        <v>23</v>
      </c>
      <c r="K40" s="35"/>
      <c r="L40" s="235"/>
      <c r="M40" s="34" t="s">
        <v>1</v>
      </c>
    </row>
    <row r="41" spans="1:13">
      <c r="D41" s="48"/>
      <c r="K41" s="35"/>
      <c r="L41" s="34"/>
      <c r="M41" s="34"/>
    </row>
    <row r="42" spans="1:13">
      <c r="A42" s="49" t="s">
        <v>24</v>
      </c>
      <c r="B42" s="49"/>
      <c r="C42" s="49"/>
      <c r="D42" s="49"/>
      <c r="E42" s="49"/>
      <c r="F42" s="49"/>
      <c r="G42" s="49"/>
      <c r="H42" s="49"/>
      <c r="I42" s="234"/>
      <c r="J42" s="49" t="s">
        <v>1</v>
      </c>
      <c r="K42" s="49"/>
      <c r="L42" s="49"/>
      <c r="M42" s="49"/>
    </row>
    <row r="43" spans="1:13">
      <c r="A43" s="49"/>
      <c r="B43" s="49"/>
      <c r="C43" s="49"/>
      <c r="D43" s="49"/>
      <c r="E43" s="49"/>
      <c r="F43" s="49"/>
      <c r="G43" s="49"/>
      <c r="H43" s="49"/>
      <c r="I43" s="63"/>
      <c r="J43" s="49"/>
      <c r="K43" s="49"/>
      <c r="L43" s="49"/>
      <c r="M43" s="49"/>
    </row>
    <row r="44" spans="1:13">
      <c r="A44" s="49"/>
      <c r="B44" s="49"/>
      <c r="C44" s="49"/>
      <c r="D44" s="49"/>
      <c r="E44" s="49"/>
      <c r="F44" s="49"/>
      <c r="G44" s="49"/>
      <c r="H44" s="49"/>
      <c r="I44" s="63"/>
      <c r="J44" s="49"/>
      <c r="K44" s="49"/>
      <c r="L44" s="49"/>
      <c r="M44" s="49"/>
    </row>
    <row r="45" spans="1:13">
      <c r="A45" s="49"/>
      <c r="B45" s="49"/>
      <c r="C45" s="49"/>
      <c r="D45" s="49"/>
      <c r="E45" s="49"/>
      <c r="F45" s="49"/>
      <c r="G45" s="49"/>
      <c r="H45" s="49"/>
      <c r="I45" s="63"/>
      <c r="J45" s="49"/>
      <c r="K45" s="49"/>
      <c r="L45" s="49"/>
      <c r="M45" s="49"/>
    </row>
    <row r="46" spans="1:13">
      <c r="A46" s="49"/>
      <c r="B46" s="49"/>
      <c r="C46" s="49"/>
      <c r="D46" s="49"/>
      <c r="E46" s="49"/>
      <c r="F46" s="49"/>
      <c r="G46" s="49"/>
      <c r="H46" s="49"/>
      <c r="I46" s="63"/>
      <c r="J46" s="49"/>
      <c r="K46" s="49"/>
      <c r="L46" s="49"/>
      <c r="M46" s="49"/>
    </row>
    <row r="47" spans="1:13">
      <c r="A47" s="49"/>
      <c r="B47" s="49"/>
      <c r="C47" s="49"/>
      <c r="D47" s="49"/>
      <c r="E47" s="49"/>
      <c r="F47" s="49"/>
      <c r="G47" s="49"/>
      <c r="H47" s="49"/>
      <c r="I47" s="63"/>
      <c r="J47" s="49"/>
      <c r="K47" s="49"/>
      <c r="L47" s="49"/>
      <c r="M47" s="49"/>
    </row>
    <row r="48" spans="1:13">
      <c r="A48" s="49"/>
      <c r="B48" s="49"/>
      <c r="C48" s="49"/>
      <c r="D48" s="49"/>
      <c r="E48" s="49"/>
      <c r="F48" s="49"/>
      <c r="G48" s="49"/>
      <c r="H48" s="49"/>
      <c r="I48" s="63"/>
      <c r="J48" s="49"/>
      <c r="K48" s="49"/>
      <c r="L48" s="49"/>
      <c r="M48" s="49"/>
    </row>
    <row r="49" spans="1:13">
      <c r="A49" s="49"/>
      <c r="B49" s="49"/>
      <c r="C49" s="49"/>
      <c r="D49" s="49"/>
      <c r="E49" s="49"/>
      <c r="F49" s="49"/>
      <c r="G49" s="49"/>
      <c r="H49" s="49"/>
      <c r="I49" s="63"/>
      <c r="J49" s="49"/>
      <c r="K49" s="49"/>
      <c r="L49" s="49"/>
      <c r="M49" s="49"/>
    </row>
    <row r="50" spans="1:13">
      <c r="A50" s="49"/>
      <c r="B50" s="49"/>
      <c r="C50" s="49"/>
      <c r="D50" s="49"/>
      <c r="E50" s="49"/>
      <c r="F50" s="49"/>
      <c r="G50" s="49"/>
      <c r="H50" s="49"/>
      <c r="I50" s="63"/>
      <c r="J50" s="49"/>
      <c r="K50" s="49"/>
      <c r="L50" s="49"/>
      <c r="M50" s="49"/>
    </row>
    <row r="51" spans="1:13" s="52" customFormat="1" ht="23.25">
      <c r="A51" s="11" t="s">
        <v>101</v>
      </c>
      <c r="B51" s="9"/>
      <c r="C51" s="9"/>
      <c r="D51" s="9"/>
      <c r="E51" s="9"/>
      <c r="F51" s="9"/>
      <c r="G51" s="9"/>
      <c r="H51" s="9"/>
      <c r="I51" s="50"/>
      <c r="J51" s="9"/>
      <c r="K51" s="288">
        <f>K52+K127</f>
        <v>0</v>
      </c>
      <c r="L51" s="51" t="s">
        <v>1</v>
      </c>
      <c r="M51" s="9"/>
    </row>
    <row r="52" spans="1:13" s="53" customFormat="1" ht="23.25">
      <c r="B52" s="54" t="s">
        <v>25</v>
      </c>
      <c r="C52" s="54"/>
      <c r="I52" s="55"/>
      <c r="K52" s="289">
        <f>SUM(K53,K105,K111,K124)</f>
        <v>0</v>
      </c>
      <c r="L52" s="56" t="s">
        <v>1</v>
      </c>
    </row>
    <row r="53" spans="1:13" s="22" customFormat="1" ht="26.25" customHeight="1">
      <c r="A53" s="57" t="s">
        <v>26</v>
      </c>
      <c r="B53" s="21"/>
      <c r="C53" s="21"/>
      <c r="K53" s="243">
        <f>SUM(K54,K67,K90,K71)</f>
        <v>0</v>
      </c>
      <c r="L53" s="21" t="s">
        <v>1</v>
      </c>
    </row>
    <row r="54" spans="1:13" s="60" customFormat="1">
      <c r="A54" s="58" t="s">
        <v>27</v>
      </c>
      <c r="B54" s="59"/>
      <c r="C54" s="59"/>
      <c r="K54" s="279">
        <f>I55+I65</f>
        <v>0</v>
      </c>
      <c r="L54" s="59" t="s">
        <v>1</v>
      </c>
    </row>
    <row r="55" spans="1:13" s="25" customFormat="1">
      <c r="A55" s="25" t="s">
        <v>16</v>
      </c>
      <c r="I55" s="234">
        <f>K56+K59+K63</f>
        <v>0</v>
      </c>
      <c r="J55" s="25" t="s">
        <v>1</v>
      </c>
    </row>
    <row r="56" spans="1:13" s="25" customFormat="1">
      <c r="B56" s="25" t="s">
        <v>17</v>
      </c>
      <c r="J56" s="28"/>
      <c r="K56" s="233">
        <f>SUM(L57:L58)</f>
        <v>0</v>
      </c>
      <c r="L56" s="25" t="s">
        <v>1</v>
      </c>
    </row>
    <row r="57" spans="1:13">
      <c r="D57" s="1" t="s">
        <v>28</v>
      </c>
      <c r="J57" s="35"/>
      <c r="K57" s="35"/>
      <c r="L57" s="231"/>
      <c r="M57" s="1" t="s">
        <v>1</v>
      </c>
    </row>
    <row r="58" spans="1:13">
      <c r="D58" s="48" t="s">
        <v>29</v>
      </c>
      <c r="J58" s="35"/>
      <c r="K58" s="35"/>
      <c r="L58" s="232"/>
      <c r="M58" s="34" t="s">
        <v>1</v>
      </c>
    </row>
    <row r="59" spans="1:13" s="25" customFormat="1">
      <c r="B59" s="25" t="s">
        <v>21</v>
      </c>
      <c r="K59" s="233">
        <f>SUM(L60:L62)</f>
        <v>0</v>
      </c>
      <c r="L59" s="25" t="s">
        <v>1</v>
      </c>
    </row>
    <row r="60" spans="1:13" s="25" customFormat="1">
      <c r="D60" s="1" t="s">
        <v>64</v>
      </c>
      <c r="K60" s="28"/>
      <c r="L60" s="231"/>
      <c r="M60" s="1" t="s">
        <v>1</v>
      </c>
    </row>
    <row r="61" spans="1:13" s="25" customFormat="1">
      <c r="D61" s="1" t="s">
        <v>65</v>
      </c>
      <c r="K61" s="28"/>
      <c r="L61" s="232"/>
      <c r="M61" s="34" t="s">
        <v>1</v>
      </c>
    </row>
    <row r="62" spans="1:13" s="25" customFormat="1">
      <c r="D62" s="1" t="s">
        <v>66</v>
      </c>
      <c r="K62" s="28"/>
      <c r="L62" s="232"/>
      <c r="M62" s="34" t="s">
        <v>1</v>
      </c>
    </row>
    <row r="63" spans="1:13" s="25" customFormat="1">
      <c r="B63" s="25" t="s">
        <v>30</v>
      </c>
      <c r="K63" s="233"/>
      <c r="L63" s="25" t="s">
        <v>1</v>
      </c>
    </row>
    <row r="64" spans="1:13" s="25" customFormat="1" ht="16.5" customHeight="1">
      <c r="K64" s="28"/>
    </row>
    <row r="65" spans="1:13" s="25" customFormat="1">
      <c r="A65" s="25" t="s">
        <v>31</v>
      </c>
      <c r="I65" s="234"/>
      <c r="J65" s="25" t="s">
        <v>1</v>
      </c>
      <c r="K65" s="27"/>
      <c r="L65" s="27"/>
    </row>
    <row r="66" spans="1:13" s="25" customFormat="1" ht="14.25" customHeight="1">
      <c r="I66" s="63"/>
      <c r="K66" s="27"/>
      <c r="L66" s="27"/>
    </row>
    <row r="67" spans="1:13" s="59" customFormat="1">
      <c r="A67" s="64" t="s">
        <v>96</v>
      </c>
      <c r="I67" s="314"/>
      <c r="K67" s="316">
        <f>SUM(L68:L69)</f>
        <v>0</v>
      </c>
      <c r="L67" s="315" t="s">
        <v>1</v>
      </c>
    </row>
    <row r="68" spans="1:13">
      <c r="B68" s="1">
        <v>1</v>
      </c>
      <c r="C68" s="1" t="s">
        <v>97</v>
      </c>
      <c r="I68" s="34"/>
      <c r="L68" s="313"/>
      <c r="M68" s="34" t="s">
        <v>1</v>
      </c>
    </row>
    <row r="69" spans="1:13">
      <c r="B69" s="1">
        <v>2</v>
      </c>
      <c r="C69" s="1" t="s">
        <v>97</v>
      </c>
      <c r="I69" s="34"/>
      <c r="L69" s="232"/>
      <c r="M69" s="34" t="s">
        <v>1</v>
      </c>
    </row>
    <row r="70" spans="1:13" ht="14.25" customHeight="1">
      <c r="I70" s="34"/>
      <c r="L70" s="342"/>
      <c r="M70" s="34"/>
    </row>
    <row r="71" spans="1:13" s="60" customFormat="1">
      <c r="A71" s="344" t="s">
        <v>122</v>
      </c>
      <c r="I71" s="343"/>
      <c r="K71" s="345">
        <f>I72+K77</f>
        <v>0</v>
      </c>
      <c r="L71" s="59" t="s">
        <v>1</v>
      </c>
      <c r="M71" s="343"/>
    </row>
    <row r="72" spans="1:13" s="60" customFormat="1">
      <c r="A72" s="25" t="s">
        <v>16</v>
      </c>
      <c r="I72" s="233">
        <f>SUM(K73:K75)</f>
        <v>0</v>
      </c>
      <c r="J72" s="25" t="s">
        <v>1</v>
      </c>
      <c r="K72" s="346"/>
      <c r="L72" s="59"/>
      <c r="M72" s="343"/>
    </row>
    <row r="73" spans="1:13">
      <c r="B73" s="25" t="s">
        <v>17</v>
      </c>
      <c r="I73" s="34"/>
      <c r="K73" s="233"/>
      <c r="L73" s="25" t="s">
        <v>1</v>
      </c>
      <c r="M73" s="34"/>
    </row>
    <row r="74" spans="1:13">
      <c r="B74" s="25" t="s">
        <v>21</v>
      </c>
      <c r="I74" s="34"/>
      <c r="K74" s="233"/>
      <c r="L74" s="25" t="s">
        <v>1</v>
      </c>
      <c r="M74" s="34"/>
    </row>
    <row r="75" spans="1:13">
      <c r="B75" s="25" t="s">
        <v>30</v>
      </c>
      <c r="I75" s="34"/>
      <c r="K75" s="233"/>
      <c r="L75" s="25" t="s">
        <v>1</v>
      </c>
      <c r="M75" s="34"/>
    </row>
    <row r="76" spans="1:13" ht="15" customHeight="1">
      <c r="I76" s="34"/>
      <c r="L76" s="342"/>
      <c r="M76" s="34"/>
    </row>
    <row r="77" spans="1:13">
      <c r="A77" s="98" t="s">
        <v>123</v>
      </c>
      <c r="B77" s="98"/>
      <c r="C77" s="98"/>
      <c r="D77" s="98"/>
      <c r="E77" s="98"/>
      <c r="F77" s="98"/>
      <c r="G77" s="98"/>
      <c r="H77" s="98"/>
      <c r="I77" s="98"/>
      <c r="J77" s="98"/>
      <c r="K77" s="251">
        <f>I78+I84</f>
        <v>0</v>
      </c>
      <c r="L77" s="99" t="s">
        <v>1</v>
      </c>
      <c r="M77" s="100"/>
    </row>
    <row r="78" spans="1:13">
      <c r="A78" s="62" t="s">
        <v>37</v>
      </c>
      <c r="B78" s="62"/>
      <c r="C78" s="62"/>
      <c r="D78" s="62"/>
      <c r="E78" s="62"/>
      <c r="F78" s="62"/>
      <c r="G78" s="62"/>
      <c r="H78" s="62"/>
      <c r="I78" s="250">
        <f>SUM(K80:K82)</f>
        <v>0</v>
      </c>
      <c r="J78" s="62" t="s">
        <v>1</v>
      </c>
      <c r="K78" s="103"/>
      <c r="L78" s="62"/>
      <c r="M78" s="104"/>
    </row>
    <row r="79" spans="1:13">
      <c r="A79" s="39"/>
      <c r="B79" s="39"/>
      <c r="C79" s="39"/>
      <c r="D79" s="105" t="s">
        <v>38</v>
      </c>
      <c r="E79" s="105" t="s">
        <v>39</v>
      </c>
      <c r="F79" s="105"/>
      <c r="G79" s="105" t="s">
        <v>40</v>
      </c>
      <c r="H79" s="105"/>
      <c r="I79" s="359" t="s">
        <v>41</v>
      </c>
      <c r="J79" s="359"/>
      <c r="K79" s="106" t="s">
        <v>42</v>
      </c>
      <c r="L79" s="82"/>
      <c r="M79" s="39"/>
    </row>
    <row r="80" spans="1:13">
      <c r="A80" s="253"/>
      <c r="B80" s="254">
        <v>1</v>
      </c>
      <c r="C80" s="358" t="s">
        <v>68</v>
      </c>
      <c r="D80" s="358"/>
      <c r="E80" s="255"/>
      <c r="F80" s="256"/>
      <c r="G80" s="255"/>
      <c r="H80" s="256"/>
      <c r="I80" s="257"/>
      <c r="J80" s="258"/>
      <c r="K80" s="259">
        <f>I80*E80</f>
        <v>0</v>
      </c>
      <c r="L80" s="260" t="s">
        <v>1</v>
      </c>
      <c r="M80" s="253"/>
    </row>
    <row r="81" spans="1:13">
      <c r="A81" s="253"/>
      <c r="B81" s="254">
        <v>2</v>
      </c>
      <c r="C81" s="358" t="s">
        <v>68</v>
      </c>
      <c r="D81" s="358"/>
      <c r="E81" s="255"/>
      <c r="F81" s="256"/>
      <c r="G81" s="255"/>
      <c r="H81" s="256"/>
      <c r="I81" s="257"/>
      <c r="J81" s="258"/>
      <c r="K81" s="259">
        <f t="shared" ref="K81:K82" si="0">I81*E81</f>
        <v>0</v>
      </c>
      <c r="L81" s="260" t="s">
        <v>1</v>
      </c>
      <c r="M81" s="253"/>
    </row>
    <row r="82" spans="1:13">
      <c r="A82" s="253"/>
      <c r="B82" s="254">
        <v>3</v>
      </c>
      <c r="C82" s="358" t="s">
        <v>68</v>
      </c>
      <c r="D82" s="358"/>
      <c r="E82" s="255"/>
      <c r="F82" s="256"/>
      <c r="G82" s="255"/>
      <c r="H82" s="256"/>
      <c r="I82" s="257"/>
      <c r="J82" s="258"/>
      <c r="K82" s="259">
        <f t="shared" si="0"/>
        <v>0</v>
      </c>
      <c r="L82" s="260" t="s">
        <v>1</v>
      </c>
      <c r="M82" s="253"/>
    </row>
    <row r="83" spans="1:13" ht="16.5" customHeight="1">
      <c r="A83" s="88"/>
      <c r="B83" s="88"/>
      <c r="C83" s="74"/>
      <c r="D83" s="78"/>
      <c r="E83" s="88"/>
      <c r="F83" s="88"/>
      <c r="G83" s="88"/>
      <c r="H83" s="88"/>
      <c r="I83" s="88"/>
      <c r="J83" s="88"/>
      <c r="K83" s="89"/>
      <c r="L83" s="76"/>
      <c r="M83" s="90"/>
    </row>
    <row r="84" spans="1:13">
      <c r="A84" s="62" t="s">
        <v>69</v>
      </c>
      <c r="B84" s="62"/>
      <c r="C84" s="62"/>
      <c r="D84" s="62"/>
      <c r="E84" s="62"/>
      <c r="F84" s="62"/>
      <c r="G84" s="62"/>
      <c r="H84" s="62"/>
      <c r="I84" s="250">
        <f>SUM(K86:K88)</f>
        <v>0</v>
      </c>
      <c r="J84" s="62" t="s">
        <v>1</v>
      </c>
      <c r="K84" s="103"/>
      <c r="L84" s="62"/>
      <c r="M84" s="104"/>
    </row>
    <row r="85" spans="1:13">
      <c r="A85" s="39"/>
      <c r="B85" s="39"/>
      <c r="C85" s="39"/>
      <c r="D85" s="105" t="s">
        <v>38</v>
      </c>
      <c r="E85" s="105" t="s">
        <v>39</v>
      </c>
      <c r="F85" s="105"/>
      <c r="G85" s="105" t="s">
        <v>40</v>
      </c>
      <c r="H85" s="105"/>
      <c r="I85" s="359" t="s">
        <v>41</v>
      </c>
      <c r="J85" s="359"/>
      <c r="K85" s="106" t="s">
        <v>42</v>
      </c>
      <c r="L85" s="82"/>
      <c r="M85" s="39"/>
    </row>
    <row r="86" spans="1:13" ht="21" customHeight="1">
      <c r="A86" s="253"/>
      <c r="B86" s="254">
        <v>1</v>
      </c>
      <c r="C86" s="358" t="s">
        <v>68</v>
      </c>
      <c r="D86" s="358"/>
      <c r="E86" s="255"/>
      <c r="F86" s="256"/>
      <c r="G86" s="255"/>
      <c r="H86" s="256"/>
      <c r="I86" s="257"/>
      <c r="J86" s="258"/>
      <c r="K86" s="259">
        <f>I86*E86</f>
        <v>0</v>
      </c>
      <c r="L86" s="260" t="s">
        <v>1</v>
      </c>
      <c r="M86" s="253"/>
    </row>
    <row r="87" spans="1:13" ht="21" customHeight="1">
      <c r="A87" s="253"/>
      <c r="B87" s="254">
        <v>2</v>
      </c>
      <c r="C87" s="358" t="s">
        <v>68</v>
      </c>
      <c r="D87" s="358"/>
      <c r="E87" s="255"/>
      <c r="F87" s="256"/>
      <c r="G87" s="255"/>
      <c r="H87" s="256"/>
      <c r="I87" s="257"/>
      <c r="J87" s="258"/>
      <c r="K87" s="259">
        <f t="shared" ref="K87:K88" si="1">I87*E87</f>
        <v>0</v>
      </c>
      <c r="L87" s="260" t="s">
        <v>1</v>
      </c>
      <c r="M87" s="253"/>
    </row>
    <row r="88" spans="1:13" ht="21" customHeight="1">
      <c r="A88" s="253"/>
      <c r="B88" s="254">
        <v>3</v>
      </c>
      <c r="C88" s="358" t="s">
        <v>68</v>
      </c>
      <c r="D88" s="358"/>
      <c r="E88" s="255"/>
      <c r="F88" s="256"/>
      <c r="G88" s="255"/>
      <c r="H88" s="256"/>
      <c r="I88" s="257"/>
      <c r="J88" s="258"/>
      <c r="K88" s="267">
        <f t="shared" si="1"/>
        <v>0</v>
      </c>
      <c r="L88" s="260" t="s">
        <v>1</v>
      </c>
      <c r="M88" s="253"/>
    </row>
    <row r="89" spans="1:13" ht="17.25" customHeight="1">
      <c r="I89" s="34"/>
      <c r="L89" s="342"/>
      <c r="M89" s="34"/>
    </row>
    <row r="90" spans="1:13" s="67" customFormat="1" ht="21" customHeight="1">
      <c r="A90" s="64" t="s">
        <v>32</v>
      </c>
      <c r="B90" s="61"/>
      <c r="C90" s="61"/>
      <c r="D90" s="65"/>
      <c r="E90" s="65"/>
      <c r="F90" s="65"/>
      <c r="G90" s="65"/>
      <c r="H90" s="65"/>
      <c r="I90" s="65"/>
      <c r="J90" s="65"/>
      <c r="K90" s="247">
        <f>SUM(I91,I96,I100)</f>
        <v>0</v>
      </c>
      <c r="L90" s="61" t="s">
        <v>1</v>
      </c>
      <c r="M90" s="65"/>
    </row>
    <row r="91" spans="1:13" s="72" customFormat="1">
      <c r="A91" s="66"/>
      <c r="B91" s="68" t="s">
        <v>33</v>
      </c>
      <c r="C91" s="69"/>
      <c r="D91" s="70"/>
      <c r="E91" s="71"/>
      <c r="F91" s="71"/>
      <c r="G91" s="66"/>
      <c r="H91" s="66"/>
      <c r="I91" s="236">
        <f>SUM(L92:L94)</f>
        <v>0</v>
      </c>
      <c r="J91" s="24" t="s">
        <v>1</v>
      </c>
      <c r="K91" s="66"/>
      <c r="L91" s="66"/>
      <c r="M91" s="66"/>
    </row>
    <row r="92" spans="1:13" s="75" customFormat="1">
      <c r="A92" s="34"/>
      <c r="B92" s="73">
        <v>1</v>
      </c>
      <c r="C92" s="74" t="s">
        <v>67</v>
      </c>
      <c r="E92" s="34"/>
      <c r="F92" s="34"/>
      <c r="G92" s="34"/>
      <c r="H92" s="34"/>
      <c r="I92" s="34"/>
      <c r="J92" s="34"/>
      <c r="K92" s="34"/>
      <c r="L92" s="246"/>
      <c r="M92" s="34" t="s">
        <v>1</v>
      </c>
    </row>
    <row r="93" spans="1:13" s="75" customFormat="1">
      <c r="A93" s="34"/>
      <c r="B93" s="73">
        <v>2</v>
      </c>
      <c r="C93" s="74" t="s">
        <v>67</v>
      </c>
      <c r="E93" s="34"/>
      <c r="F93" s="34"/>
      <c r="G93" s="34"/>
      <c r="H93" s="34"/>
      <c r="I93" s="34"/>
      <c r="J93" s="34"/>
      <c r="K93" s="34"/>
      <c r="L93" s="246"/>
      <c r="M93" s="34" t="s">
        <v>1</v>
      </c>
    </row>
    <row r="94" spans="1:13" s="75" customFormat="1">
      <c r="A94" s="34"/>
      <c r="B94" s="73">
        <v>3</v>
      </c>
      <c r="C94" s="74" t="s">
        <v>67</v>
      </c>
      <c r="E94" s="34"/>
      <c r="F94" s="34"/>
      <c r="G94" s="34"/>
      <c r="H94" s="34"/>
      <c r="I94" s="34"/>
      <c r="J94" s="34"/>
      <c r="K94" s="34"/>
      <c r="L94" s="246"/>
      <c r="M94" s="34" t="s">
        <v>1</v>
      </c>
    </row>
    <row r="95" spans="1:13" s="75" customFormat="1" ht="9.75" customHeight="1">
      <c r="A95" s="34"/>
      <c r="B95" s="73"/>
      <c r="C95" s="74"/>
      <c r="E95" s="34"/>
      <c r="F95" s="34"/>
      <c r="G95" s="34"/>
      <c r="H95" s="34"/>
      <c r="I95" s="34"/>
      <c r="J95" s="34"/>
      <c r="K95" s="34"/>
      <c r="L95" s="76"/>
      <c r="M95" s="34"/>
    </row>
    <row r="96" spans="1:13" s="87" customFormat="1" ht="27" customHeight="1">
      <c r="A96" s="83"/>
      <c r="B96" s="68" t="s">
        <v>34</v>
      </c>
      <c r="C96" s="68"/>
      <c r="D96" s="68"/>
      <c r="E96" s="68"/>
      <c r="F96" s="68"/>
      <c r="G96" s="68"/>
      <c r="H96" s="68"/>
      <c r="I96" s="248">
        <f>SUM(L97:L99)</f>
        <v>0</v>
      </c>
      <c r="J96" s="85" t="s">
        <v>1</v>
      </c>
      <c r="K96" s="84"/>
      <c r="L96" s="85"/>
      <c r="M96" s="86"/>
    </row>
    <row r="97" spans="1:13" s="88" customFormat="1">
      <c r="B97" s="73">
        <v>1</v>
      </c>
      <c r="C97" s="74" t="s">
        <v>67</v>
      </c>
      <c r="D97" s="78"/>
      <c r="K97" s="89"/>
      <c r="L97" s="246"/>
      <c r="M97" s="90" t="s">
        <v>1</v>
      </c>
    </row>
    <row r="98" spans="1:13" s="88" customFormat="1">
      <c r="B98" s="73">
        <v>2</v>
      </c>
      <c r="C98" s="74" t="s">
        <v>67</v>
      </c>
      <c r="D98" s="78"/>
      <c r="K98" s="89"/>
      <c r="L98" s="246"/>
      <c r="M98" s="90" t="s">
        <v>1</v>
      </c>
    </row>
    <row r="99" spans="1:13" s="88" customFormat="1" ht="24" customHeight="1">
      <c r="B99" s="73">
        <v>3</v>
      </c>
      <c r="C99" s="74" t="s">
        <v>67</v>
      </c>
      <c r="D99" s="78"/>
      <c r="I99" s="91"/>
      <c r="J99" s="92"/>
      <c r="K99" s="89"/>
      <c r="L99" s="246"/>
      <c r="M99" s="90" t="s">
        <v>1</v>
      </c>
    </row>
    <row r="100" spans="1:13" s="72" customFormat="1">
      <c r="A100" s="93"/>
      <c r="B100" s="94" t="s">
        <v>35</v>
      </c>
      <c r="C100" s="95"/>
      <c r="D100" s="95"/>
      <c r="E100" s="95"/>
      <c r="F100" s="95"/>
      <c r="G100" s="95"/>
      <c r="H100" s="95"/>
      <c r="I100" s="249">
        <f>SUM(L101:L103)</f>
        <v>0</v>
      </c>
      <c r="J100" s="85" t="s">
        <v>1</v>
      </c>
      <c r="K100" s="96"/>
      <c r="L100" s="85"/>
      <c r="M100" s="97"/>
    </row>
    <row r="101" spans="1:13" s="88" customFormat="1">
      <c r="B101" s="73">
        <v>1</v>
      </c>
      <c r="C101" s="74" t="s">
        <v>67</v>
      </c>
      <c r="D101" s="78"/>
      <c r="K101" s="89"/>
      <c r="L101" s="246"/>
      <c r="M101" s="90" t="s">
        <v>1</v>
      </c>
    </row>
    <row r="102" spans="1:13" s="88" customFormat="1">
      <c r="B102" s="73">
        <v>2</v>
      </c>
      <c r="C102" s="74" t="s">
        <v>67</v>
      </c>
      <c r="D102" s="78"/>
      <c r="K102" s="89"/>
      <c r="L102" s="246"/>
      <c r="M102" s="90" t="s">
        <v>1</v>
      </c>
    </row>
    <row r="103" spans="1:13" s="88" customFormat="1">
      <c r="B103" s="73">
        <v>3</v>
      </c>
      <c r="C103" s="74" t="s">
        <v>67</v>
      </c>
      <c r="D103" s="78"/>
      <c r="K103" s="89"/>
      <c r="L103" s="246"/>
      <c r="M103" s="90" t="s">
        <v>1</v>
      </c>
    </row>
    <row r="104" spans="1:13" s="88" customFormat="1" ht="16.5" customHeight="1">
      <c r="B104" s="73"/>
      <c r="C104" s="74"/>
      <c r="D104" s="78"/>
      <c r="K104" s="89"/>
      <c r="L104" s="76"/>
      <c r="M104" s="90"/>
    </row>
    <row r="105" spans="1:13" s="88" customFormat="1">
      <c r="A105" s="57" t="s">
        <v>80</v>
      </c>
      <c r="B105" s="73"/>
      <c r="C105" s="74"/>
      <c r="D105" s="78"/>
      <c r="K105" s="304">
        <f>I106</f>
        <v>0</v>
      </c>
      <c r="L105" s="305" t="s">
        <v>1</v>
      </c>
      <c r="M105" s="305"/>
    </row>
    <row r="106" spans="1:13" s="88" customFormat="1">
      <c r="B106" s="68" t="s">
        <v>34</v>
      </c>
      <c r="C106" s="68"/>
      <c r="D106" s="68"/>
      <c r="E106" s="68"/>
      <c r="F106" s="68"/>
      <c r="G106" s="68"/>
      <c r="H106" s="68"/>
      <c r="I106" s="248">
        <f>SUM(L107:L109)</f>
        <v>0</v>
      </c>
      <c r="J106" s="85" t="s">
        <v>1</v>
      </c>
      <c r="K106" s="84"/>
      <c r="L106" s="85"/>
      <c r="M106" s="86"/>
    </row>
    <row r="107" spans="1:13" s="88" customFormat="1">
      <c r="B107" s="73">
        <v>1</v>
      </c>
      <c r="C107" s="74" t="s">
        <v>81</v>
      </c>
      <c r="D107" s="78"/>
      <c r="K107" s="89"/>
      <c r="L107" s="246"/>
      <c r="M107" s="90" t="s">
        <v>1</v>
      </c>
    </row>
    <row r="108" spans="1:13" s="88" customFormat="1">
      <c r="B108" s="88">
        <v>2</v>
      </c>
      <c r="C108" s="74" t="s">
        <v>67</v>
      </c>
      <c r="D108" s="78"/>
      <c r="K108" s="89"/>
      <c r="L108" s="246"/>
      <c r="M108" s="90" t="s">
        <v>1</v>
      </c>
    </row>
    <row r="109" spans="1:13" s="88" customFormat="1">
      <c r="B109" s="73">
        <v>3</v>
      </c>
      <c r="C109" s="74" t="s">
        <v>67</v>
      </c>
      <c r="D109" s="78"/>
      <c r="K109" s="89"/>
      <c r="L109" s="246"/>
      <c r="M109" s="90" t="s">
        <v>1</v>
      </c>
    </row>
    <row r="110" spans="1:13" s="88" customFormat="1" ht="18.75" customHeight="1">
      <c r="C110" s="74"/>
      <c r="D110" s="78"/>
      <c r="K110" s="89"/>
      <c r="L110" s="76"/>
      <c r="M110" s="90"/>
    </row>
    <row r="111" spans="1:13" s="102" customFormat="1">
      <c r="A111" s="98" t="s">
        <v>36</v>
      </c>
      <c r="B111" s="98"/>
      <c r="C111" s="98"/>
      <c r="D111" s="98"/>
      <c r="E111" s="98"/>
      <c r="F111" s="98"/>
      <c r="G111" s="98"/>
      <c r="H111" s="98"/>
      <c r="I111" s="98"/>
      <c r="J111" s="98"/>
      <c r="K111" s="251">
        <f>I112+I118</f>
        <v>0</v>
      </c>
      <c r="L111" s="99" t="s">
        <v>1</v>
      </c>
      <c r="M111" s="100"/>
    </row>
    <row r="112" spans="1:13" s="102" customFormat="1">
      <c r="A112" s="62" t="s">
        <v>37</v>
      </c>
      <c r="B112" s="62"/>
      <c r="C112" s="62"/>
      <c r="D112" s="62"/>
      <c r="E112" s="62"/>
      <c r="F112" s="62"/>
      <c r="G112" s="62"/>
      <c r="H112" s="62"/>
      <c r="I112" s="250">
        <f>SUM(K114:K116)</f>
        <v>0</v>
      </c>
      <c r="J112" s="62" t="s">
        <v>1</v>
      </c>
      <c r="K112" s="103"/>
      <c r="L112" s="62"/>
      <c r="M112" s="104"/>
    </row>
    <row r="113" spans="1:13" s="102" customFormat="1">
      <c r="A113" s="39"/>
      <c r="B113" s="39"/>
      <c r="C113" s="39"/>
      <c r="D113" s="105" t="s">
        <v>38</v>
      </c>
      <c r="E113" s="105" t="s">
        <v>39</v>
      </c>
      <c r="F113" s="105"/>
      <c r="G113" s="105" t="s">
        <v>40</v>
      </c>
      <c r="H113" s="105"/>
      <c r="I113" s="359" t="s">
        <v>41</v>
      </c>
      <c r="J113" s="359"/>
      <c r="K113" s="106" t="s">
        <v>42</v>
      </c>
      <c r="L113" s="82"/>
      <c r="M113" s="39"/>
    </row>
    <row r="114" spans="1:13" s="261" customFormat="1" ht="27" customHeight="1">
      <c r="A114" s="253"/>
      <c r="B114" s="254">
        <v>1</v>
      </c>
      <c r="C114" s="358" t="s">
        <v>68</v>
      </c>
      <c r="D114" s="358"/>
      <c r="E114" s="255"/>
      <c r="F114" s="256"/>
      <c r="G114" s="255"/>
      <c r="H114" s="256"/>
      <c r="I114" s="257"/>
      <c r="J114" s="258"/>
      <c r="K114" s="259">
        <f>I114*E114</f>
        <v>0</v>
      </c>
      <c r="L114" s="260" t="s">
        <v>1</v>
      </c>
      <c r="M114" s="253"/>
    </row>
    <row r="115" spans="1:13" s="261" customFormat="1" ht="27" customHeight="1">
      <c r="A115" s="253"/>
      <c r="B115" s="254">
        <v>2</v>
      </c>
      <c r="C115" s="358" t="s">
        <v>68</v>
      </c>
      <c r="D115" s="358"/>
      <c r="E115" s="255"/>
      <c r="F115" s="256"/>
      <c r="G115" s="255"/>
      <c r="H115" s="256"/>
      <c r="I115" s="257"/>
      <c r="J115" s="258"/>
      <c r="K115" s="259">
        <f t="shared" ref="K115:K116" si="2">I115*E115</f>
        <v>0</v>
      </c>
      <c r="L115" s="260" t="s">
        <v>1</v>
      </c>
      <c r="M115" s="253"/>
    </row>
    <row r="116" spans="1:13" s="261" customFormat="1" ht="27" customHeight="1">
      <c r="A116" s="253"/>
      <c r="B116" s="254">
        <v>3</v>
      </c>
      <c r="C116" s="358" t="s">
        <v>68</v>
      </c>
      <c r="D116" s="358"/>
      <c r="E116" s="255"/>
      <c r="F116" s="256"/>
      <c r="G116" s="255"/>
      <c r="H116" s="256"/>
      <c r="I116" s="257"/>
      <c r="J116" s="258"/>
      <c r="K116" s="259">
        <f t="shared" si="2"/>
        <v>0</v>
      </c>
      <c r="L116" s="260" t="s">
        <v>1</v>
      </c>
      <c r="M116" s="253"/>
    </row>
    <row r="117" spans="1:13" s="88" customFormat="1" ht="15.75" customHeight="1">
      <c r="C117" s="74"/>
      <c r="D117" s="78"/>
      <c r="K117" s="89"/>
      <c r="L117" s="76"/>
      <c r="M117" s="90"/>
    </row>
    <row r="118" spans="1:13" s="102" customFormat="1">
      <c r="A118" s="62" t="s">
        <v>69</v>
      </c>
      <c r="B118" s="62"/>
      <c r="C118" s="62"/>
      <c r="D118" s="62"/>
      <c r="E118" s="62"/>
      <c r="F118" s="62"/>
      <c r="G118" s="62"/>
      <c r="H118" s="62"/>
      <c r="I118" s="250">
        <f>SUM(K120:K122)</f>
        <v>0</v>
      </c>
      <c r="J118" s="62" t="s">
        <v>1</v>
      </c>
      <c r="K118" s="103"/>
      <c r="L118" s="62"/>
      <c r="M118" s="104"/>
    </row>
    <row r="119" spans="1:13" s="102" customFormat="1">
      <c r="A119" s="39"/>
      <c r="B119" s="39"/>
      <c r="C119" s="39"/>
      <c r="D119" s="105" t="s">
        <v>38</v>
      </c>
      <c r="E119" s="105" t="s">
        <v>39</v>
      </c>
      <c r="F119" s="105"/>
      <c r="G119" s="105" t="s">
        <v>40</v>
      </c>
      <c r="H119" s="105"/>
      <c r="I119" s="359" t="s">
        <v>41</v>
      </c>
      <c r="J119" s="359"/>
      <c r="K119" s="106" t="s">
        <v>42</v>
      </c>
      <c r="L119" s="82"/>
      <c r="M119" s="39"/>
    </row>
    <row r="120" spans="1:13" s="261" customFormat="1" ht="27" customHeight="1">
      <c r="A120" s="253"/>
      <c r="B120" s="254">
        <v>1</v>
      </c>
      <c r="C120" s="358" t="s">
        <v>68</v>
      </c>
      <c r="D120" s="358"/>
      <c r="E120" s="255"/>
      <c r="F120" s="256"/>
      <c r="G120" s="255"/>
      <c r="H120" s="256"/>
      <c r="I120" s="257"/>
      <c r="J120" s="258"/>
      <c r="K120" s="259">
        <f>I120*E120</f>
        <v>0</v>
      </c>
      <c r="L120" s="260" t="s">
        <v>1</v>
      </c>
      <c r="M120" s="253"/>
    </row>
    <row r="121" spans="1:13" s="261" customFormat="1" ht="27" customHeight="1">
      <c r="A121" s="253"/>
      <c r="B121" s="254">
        <v>2</v>
      </c>
      <c r="C121" s="358" t="s">
        <v>68</v>
      </c>
      <c r="D121" s="358"/>
      <c r="E121" s="255"/>
      <c r="F121" s="256"/>
      <c r="G121" s="255"/>
      <c r="H121" s="256"/>
      <c r="I121" s="257"/>
      <c r="J121" s="258"/>
      <c r="K121" s="259">
        <f t="shared" ref="K121:K122" si="3">I121*E121</f>
        <v>0</v>
      </c>
      <c r="L121" s="260" t="s">
        <v>1</v>
      </c>
      <c r="M121" s="253"/>
    </row>
    <row r="122" spans="1:13" s="261" customFormat="1" ht="27" customHeight="1">
      <c r="A122" s="253"/>
      <c r="B122" s="254">
        <v>3</v>
      </c>
      <c r="C122" s="358" t="s">
        <v>68</v>
      </c>
      <c r="D122" s="358"/>
      <c r="E122" s="255"/>
      <c r="F122" s="256"/>
      <c r="G122" s="255"/>
      <c r="H122" s="256"/>
      <c r="I122" s="257"/>
      <c r="J122" s="258"/>
      <c r="K122" s="267">
        <f t="shared" si="3"/>
        <v>0</v>
      </c>
      <c r="L122" s="260" t="s">
        <v>1</v>
      </c>
      <c r="M122" s="253"/>
    </row>
    <row r="123" spans="1:13" s="261" customFormat="1" ht="17.25" customHeight="1">
      <c r="A123" s="253"/>
      <c r="B123" s="254"/>
      <c r="C123" s="263"/>
      <c r="D123" s="263"/>
      <c r="E123" s="256"/>
      <c r="F123" s="256"/>
      <c r="G123" s="256"/>
      <c r="H123" s="256"/>
      <c r="I123" s="264"/>
      <c r="J123" s="258"/>
      <c r="K123" s="265"/>
      <c r="L123" s="260"/>
      <c r="M123" s="253"/>
    </row>
    <row r="124" spans="1:13" s="88" customFormat="1">
      <c r="A124" s="108" t="s">
        <v>43</v>
      </c>
      <c r="B124" s="78"/>
      <c r="C124" s="39"/>
      <c r="D124" s="79"/>
      <c r="E124" s="39"/>
      <c r="F124" s="39"/>
      <c r="G124" s="39"/>
      <c r="H124" s="39"/>
      <c r="I124" s="39"/>
      <c r="J124" s="39"/>
      <c r="K124" s="266">
        <f>L125</f>
        <v>0</v>
      </c>
      <c r="L124" s="109" t="s">
        <v>1</v>
      </c>
      <c r="M124" s="82"/>
    </row>
    <row r="125" spans="1:13" s="271" customFormat="1" ht="32.25" customHeight="1">
      <c r="A125" s="253"/>
      <c r="B125" s="253">
        <v>1</v>
      </c>
      <c r="C125" s="268" t="s">
        <v>44</v>
      </c>
      <c r="D125" s="268"/>
      <c r="E125" s="253"/>
      <c r="F125" s="253"/>
      <c r="G125" s="253"/>
      <c r="H125" s="253"/>
      <c r="I125" s="253"/>
      <c r="J125" s="253"/>
      <c r="K125" s="269"/>
      <c r="L125" s="257"/>
      <c r="M125" s="270" t="s">
        <v>1</v>
      </c>
    </row>
    <row r="126" spans="1:13" s="110" customFormat="1" ht="12" customHeight="1">
      <c r="A126" s="78"/>
      <c r="B126" s="39"/>
      <c r="C126" s="79"/>
      <c r="D126" s="79"/>
      <c r="E126" s="39"/>
      <c r="F126" s="39"/>
      <c r="G126" s="39"/>
      <c r="H126" s="39"/>
      <c r="I126" s="39"/>
      <c r="J126" s="39"/>
      <c r="K126" s="80"/>
      <c r="L126" s="81"/>
      <c r="M126" s="82"/>
    </row>
    <row r="127" spans="1:13" s="114" customFormat="1" ht="23.25">
      <c r="A127" s="53"/>
      <c r="B127" s="54" t="s">
        <v>45</v>
      </c>
      <c r="C127" s="111"/>
      <c r="D127" s="112"/>
      <c r="E127" s="112"/>
      <c r="F127" s="112"/>
      <c r="G127" s="112"/>
      <c r="H127" s="112"/>
      <c r="I127" s="113"/>
      <c r="J127" s="112"/>
      <c r="K127" s="272">
        <f>K128+K181+K187+K202</f>
        <v>0</v>
      </c>
      <c r="L127" s="56" t="s">
        <v>1</v>
      </c>
      <c r="M127" s="53"/>
    </row>
    <row r="128" spans="1:13" s="21" customFormat="1" ht="27.75" customHeight="1">
      <c r="A128" s="57" t="s">
        <v>26</v>
      </c>
      <c r="D128" s="22"/>
      <c r="E128" s="22"/>
      <c r="F128" s="22"/>
      <c r="G128" s="22"/>
      <c r="H128" s="22"/>
      <c r="I128" s="22"/>
      <c r="J128" s="22"/>
      <c r="K128" s="236">
        <f>K129+K142+K166+K147</f>
        <v>0</v>
      </c>
      <c r="L128" s="21" t="s">
        <v>1</v>
      </c>
      <c r="M128" s="22"/>
    </row>
    <row r="129" spans="1:13" s="59" customFormat="1" ht="28.5" customHeight="1">
      <c r="A129" s="58" t="s">
        <v>27</v>
      </c>
      <c r="D129" s="60"/>
      <c r="E129" s="60"/>
      <c r="F129" s="60"/>
      <c r="G129" s="60"/>
      <c r="H129" s="60"/>
      <c r="I129" s="60"/>
      <c r="J129" s="60"/>
      <c r="K129" s="247">
        <f>SUM(I130,I140)</f>
        <v>0</v>
      </c>
      <c r="L129" s="59" t="s">
        <v>1</v>
      </c>
      <c r="M129" s="60"/>
    </row>
    <row r="130" spans="1:13" s="25" customFormat="1">
      <c r="A130" s="25" t="s">
        <v>16</v>
      </c>
      <c r="I130" s="234">
        <f>K131+K134+K138</f>
        <v>0</v>
      </c>
      <c r="J130" s="25" t="s">
        <v>1</v>
      </c>
    </row>
    <row r="131" spans="1:13" s="25" customFormat="1">
      <c r="B131" s="25" t="s">
        <v>17</v>
      </c>
      <c r="J131" s="28"/>
      <c r="K131" s="233">
        <f>SUM(L132:L133)</f>
        <v>0</v>
      </c>
      <c r="L131" s="25" t="s">
        <v>1</v>
      </c>
    </row>
    <row r="132" spans="1:13">
      <c r="D132" s="1" t="s">
        <v>28</v>
      </c>
      <c r="J132" s="35"/>
      <c r="K132" s="35"/>
      <c r="L132" s="231"/>
      <c r="M132" s="1" t="s">
        <v>1</v>
      </c>
    </row>
    <row r="133" spans="1:13">
      <c r="D133" s="48" t="s">
        <v>29</v>
      </c>
      <c r="J133" s="35"/>
      <c r="K133" s="35"/>
      <c r="L133" s="232"/>
      <c r="M133" s="34" t="s">
        <v>1</v>
      </c>
    </row>
    <row r="134" spans="1:13" s="25" customFormat="1">
      <c r="B134" s="25" t="s">
        <v>21</v>
      </c>
      <c r="K134" s="233">
        <f>SUM(L135:L137)</f>
        <v>0</v>
      </c>
      <c r="L134" s="25" t="s">
        <v>1</v>
      </c>
    </row>
    <row r="135" spans="1:13" s="25" customFormat="1">
      <c r="D135" s="1" t="s">
        <v>64</v>
      </c>
      <c r="K135" s="28"/>
      <c r="L135" s="231"/>
      <c r="M135" s="1" t="s">
        <v>1</v>
      </c>
    </row>
    <row r="136" spans="1:13" s="25" customFormat="1">
      <c r="D136" s="1" t="s">
        <v>65</v>
      </c>
      <c r="K136" s="28"/>
      <c r="L136" s="232"/>
      <c r="M136" s="34" t="s">
        <v>1</v>
      </c>
    </row>
    <row r="137" spans="1:13" s="25" customFormat="1">
      <c r="D137" s="1" t="s">
        <v>66</v>
      </c>
      <c r="K137" s="28"/>
      <c r="L137" s="232"/>
      <c r="M137" s="34" t="s">
        <v>1</v>
      </c>
    </row>
    <row r="138" spans="1:13" s="25" customFormat="1">
      <c r="B138" s="25" t="s">
        <v>30</v>
      </c>
      <c r="K138" s="233"/>
      <c r="L138" s="25" t="s">
        <v>1</v>
      </c>
    </row>
    <row r="139" spans="1:13" s="25" customFormat="1">
      <c r="K139" s="28"/>
    </row>
    <row r="140" spans="1:13" s="25" customFormat="1">
      <c r="A140" s="25" t="s">
        <v>31</v>
      </c>
      <c r="I140" s="234"/>
      <c r="J140" s="25" t="s">
        <v>1</v>
      </c>
      <c r="K140" s="27"/>
      <c r="L140" s="27"/>
    </row>
    <row r="141" spans="1:13" s="25" customFormat="1" ht="17.25" customHeight="1">
      <c r="K141" s="28"/>
    </row>
    <row r="142" spans="1:13" s="59" customFormat="1">
      <c r="A142" s="318" t="s">
        <v>96</v>
      </c>
      <c r="K142" s="317">
        <f>SUM(L143:L144)</f>
        <v>0</v>
      </c>
      <c r="L142" s="59" t="s">
        <v>1</v>
      </c>
    </row>
    <row r="143" spans="1:13">
      <c r="B143" s="1">
        <v>1</v>
      </c>
      <c r="C143" s="1" t="s">
        <v>97</v>
      </c>
      <c r="K143" s="35"/>
      <c r="L143" s="231"/>
      <c r="M143" s="1" t="s">
        <v>1</v>
      </c>
    </row>
    <row r="144" spans="1:13">
      <c r="B144" s="1">
        <v>2</v>
      </c>
      <c r="C144" s="1" t="s">
        <v>97</v>
      </c>
      <c r="K144" s="35"/>
      <c r="L144" s="232"/>
      <c r="M144" s="34" t="s">
        <v>1</v>
      </c>
    </row>
    <row r="145" spans="1:13" s="25" customFormat="1" ht="20.25" customHeight="1">
      <c r="K145" s="28"/>
    </row>
    <row r="146" spans="1:13" s="25" customFormat="1" ht="20.25" customHeight="1">
      <c r="K146" s="28"/>
    </row>
    <row r="147" spans="1:13" s="60" customFormat="1">
      <c r="A147" s="344" t="s">
        <v>122</v>
      </c>
      <c r="I147" s="343"/>
      <c r="K147" s="345">
        <f>I148+K153</f>
        <v>0</v>
      </c>
      <c r="L147" s="59" t="s">
        <v>1</v>
      </c>
      <c r="M147" s="343"/>
    </row>
    <row r="148" spans="1:13" s="60" customFormat="1">
      <c r="A148" s="25" t="s">
        <v>16</v>
      </c>
      <c r="I148" s="233">
        <f>SUM(K149:K151)</f>
        <v>0</v>
      </c>
      <c r="J148" s="25" t="s">
        <v>1</v>
      </c>
      <c r="K148" s="346"/>
      <c r="L148" s="59"/>
      <c r="M148" s="343"/>
    </row>
    <row r="149" spans="1:13">
      <c r="B149" s="25" t="s">
        <v>17</v>
      </c>
      <c r="I149" s="34"/>
      <c r="K149" s="233"/>
      <c r="L149" s="25" t="s">
        <v>1</v>
      </c>
      <c r="M149" s="34"/>
    </row>
    <row r="150" spans="1:13">
      <c r="B150" s="25" t="s">
        <v>21</v>
      </c>
      <c r="I150" s="34"/>
      <c r="K150" s="233"/>
      <c r="L150" s="25" t="s">
        <v>1</v>
      </c>
      <c r="M150" s="34"/>
    </row>
    <row r="151" spans="1:13">
      <c r="B151" s="25" t="s">
        <v>30</v>
      </c>
      <c r="I151" s="34"/>
      <c r="K151" s="233"/>
      <c r="L151" s="25" t="s">
        <v>1</v>
      </c>
      <c r="M151" s="34"/>
    </row>
    <row r="152" spans="1:13" ht="15" customHeight="1">
      <c r="I152" s="34"/>
      <c r="L152" s="342"/>
      <c r="M152" s="34"/>
    </row>
    <row r="153" spans="1:13">
      <c r="A153" s="98" t="s">
        <v>123</v>
      </c>
      <c r="B153" s="98"/>
      <c r="C153" s="98"/>
      <c r="D153" s="98"/>
      <c r="E153" s="98"/>
      <c r="F153" s="98"/>
      <c r="G153" s="98"/>
      <c r="H153" s="98"/>
      <c r="I153" s="98"/>
      <c r="J153" s="98"/>
      <c r="K153" s="251">
        <f>I154+I160</f>
        <v>0</v>
      </c>
      <c r="L153" s="99" t="s">
        <v>1</v>
      </c>
      <c r="M153" s="100"/>
    </row>
    <row r="154" spans="1:13">
      <c r="A154" s="62" t="s">
        <v>37</v>
      </c>
      <c r="B154" s="62"/>
      <c r="C154" s="62"/>
      <c r="D154" s="62"/>
      <c r="E154" s="62"/>
      <c r="F154" s="62"/>
      <c r="G154" s="62"/>
      <c r="H154" s="62"/>
      <c r="I154" s="250">
        <f>SUM(K156:K158)</f>
        <v>0</v>
      </c>
      <c r="J154" s="62" t="s">
        <v>1</v>
      </c>
      <c r="K154" s="103"/>
      <c r="L154" s="62"/>
      <c r="M154" s="104"/>
    </row>
    <row r="155" spans="1:13">
      <c r="A155" s="39"/>
      <c r="B155" s="39"/>
      <c r="C155" s="39"/>
      <c r="D155" s="105" t="s">
        <v>38</v>
      </c>
      <c r="E155" s="105" t="s">
        <v>39</v>
      </c>
      <c r="F155" s="105"/>
      <c r="G155" s="105" t="s">
        <v>40</v>
      </c>
      <c r="H155" s="105"/>
      <c r="I155" s="359" t="s">
        <v>41</v>
      </c>
      <c r="J155" s="359"/>
      <c r="K155" s="106" t="s">
        <v>42</v>
      </c>
      <c r="L155" s="82"/>
      <c r="M155" s="39"/>
    </row>
    <row r="156" spans="1:13">
      <c r="A156" s="253"/>
      <c r="B156" s="254">
        <v>1</v>
      </c>
      <c r="C156" s="358" t="s">
        <v>68</v>
      </c>
      <c r="D156" s="358"/>
      <c r="E156" s="255"/>
      <c r="F156" s="256"/>
      <c r="G156" s="255"/>
      <c r="H156" s="256"/>
      <c r="I156" s="257"/>
      <c r="J156" s="258"/>
      <c r="K156" s="259">
        <f>I156*E156</f>
        <v>0</v>
      </c>
      <c r="L156" s="260" t="s">
        <v>1</v>
      </c>
      <c r="M156" s="253"/>
    </row>
    <row r="157" spans="1:13">
      <c r="A157" s="253"/>
      <c r="B157" s="254">
        <v>2</v>
      </c>
      <c r="C157" s="358" t="s">
        <v>68</v>
      </c>
      <c r="D157" s="358"/>
      <c r="E157" s="255"/>
      <c r="F157" s="256"/>
      <c r="G157" s="255"/>
      <c r="H157" s="256"/>
      <c r="I157" s="257"/>
      <c r="J157" s="258"/>
      <c r="K157" s="259">
        <f t="shared" ref="K157:K158" si="4">I157*E157</f>
        <v>0</v>
      </c>
      <c r="L157" s="260" t="s">
        <v>1</v>
      </c>
      <c r="M157" s="253"/>
    </row>
    <row r="158" spans="1:13">
      <c r="A158" s="253"/>
      <c r="B158" s="254">
        <v>3</v>
      </c>
      <c r="C158" s="358" t="s">
        <v>68</v>
      </c>
      <c r="D158" s="358"/>
      <c r="E158" s="255"/>
      <c r="F158" s="256"/>
      <c r="G158" s="255"/>
      <c r="H158" s="256"/>
      <c r="I158" s="257"/>
      <c r="J158" s="258"/>
      <c r="K158" s="259">
        <f t="shared" si="4"/>
        <v>0</v>
      </c>
      <c r="L158" s="260" t="s">
        <v>1</v>
      </c>
      <c r="M158" s="253"/>
    </row>
    <row r="159" spans="1:13" ht="16.5" customHeight="1">
      <c r="A159" s="88"/>
      <c r="B159" s="88"/>
      <c r="C159" s="74"/>
      <c r="D159" s="78"/>
      <c r="E159" s="88"/>
      <c r="F159" s="88"/>
      <c r="G159" s="88"/>
      <c r="H159" s="88"/>
      <c r="I159" s="88"/>
      <c r="J159" s="88"/>
      <c r="K159" s="89"/>
      <c r="L159" s="76"/>
      <c r="M159" s="90"/>
    </row>
    <row r="160" spans="1:13">
      <c r="A160" s="62" t="s">
        <v>69</v>
      </c>
      <c r="B160" s="62"/>
      <c r="C160" s="62"/>
      <c r="D160" s="62"/>
      <c r="E160" s="62"/>
      <c r="F160" s="62"/>
      <c r="G160" s="62"/>
      <c r="H160" s="62"/>
      <c r="I160" s="250">
        <f>SUM(K162:K164)</f>
        <v>0</v>
      </c>
      <c r="J160" s="62" t="s">
        <v>1</v>
      </c>
      <c r="K160" s="103"/>
      <c r="L160" s="62"/>
      <c r="M160" s="104"/>
    </row>
    <row r="161" spans="1:13">
      <c r="A161" s="39"/>
      <c r="B161" s="39"/>
      <c r="C161" s="39"/>
      <c r="D161" s="105" t="s">
        <v>38</v>
      </c>
      <c r="E161" s="105" t="s">
        <v>39</v>
      </c>
      <c r="F161" s="105"/>
      <c r="G161" s="105" t="s">
        <v>40</v>
      </c>
      <c r="H161" s="105"/>
      <c r="I161" s="359" t="s">
        <v>41</v>
      </c>
      <c r="J161" s="359"/>
      <c r="K161" s="106" t="s">
        <v>42</v>
      </c>
      <c r="L161" s="82"/>
      <c r="M161" s="39"/>
    </row>
    <row r="162" spans="1:13" ht="21" customHeight="1">
      <c r="A162" s="253"/>
      <c r="B162" s="254">
        <v>1</v>
      </c>
      <c r="C162" s="358" t="s">
        <v>68</v>
      </c>
      <c r="D162" s="358"/>
      <c r="E162" s="255"/>
      <c r="F162" s="256"/>
      <c r="G162" s="255"/>
      <c r="H162" s="256"/>
      <c r="I162" s="257"/>
      <c r="J162" s="258"/>
      <c r="K162" s="259">
        <f>I162*E162</f>
        <v>0</v>
      </c>
      <c r="L162" s="260" t="s">
        <v>1</v>
      </c>
      <c r="M162" s="253"/>
    </row>
    <row r="163" spans="1:13" ht="21" customHeight="1">
      <c r="A163" s="253"/>
      <c r="B163" s="254">
        <v>2</v>
      </c>
      <c r="C163" s="358" t="s">
        <v>68</v>
      </c>
      <c r="D163" s="358"/>
      <c r="E163" s="255"/>
      <c r="F163" s="256"/>
      <c r="G163" s="255"/>
      <c r="H163" s="256"/>
      <c r="I163" s="257"/>
      <c r="J163" s="258"/>
      <c r="K163" s="259">
        <f t="shared" ref="K163:K164" si="5">I163*E163</f>
        <v>0</v>
      </c>
      <c r="L163" s="260" t="s">
        <v>1</v>
      </c>
      <c r="M163" s="253"/>
    </row>
    <row r="164" spans="1:13" ht="21" customHeight="1">
      <c r="A164" s="253"/>
      <c r="B164" s="254">
        <v>3</v>
      </c>
      <c r="C164" s="358" t="s">
        <v>68</v>
      </c>
      <c r="D164" s="358"/>
      <c r="E164" s="255"/>
      <c r="F164" s="256"/>
      <c r="G164" s="255"/>
      <c r="H164" s="256"/>
      <c r="I164" s="257"/>
      <c r="J164" s="258"/>
      <c r="K164" s="267">
        <f t="shared" si="5"/>
        <v>0</v>
      </c>
      <c r="L164" s="260" t="s">
        <v>1</v>
      </c>
      <c r="M164" s="253"/>
    </row>
    <row r="165" spans="1:13" ht="21" customHeight="1">
      <c r="A165" s="253"/>
      <c r="B165" s="254"/>
      <c r="C165" s="263"/>
      <c r="D165" s="263"/>
      <c r="E165" s="256"/>
      <c r="F165" s="256"/>
      <c r="G165" s="256"/>
      <c r="H165" s="256"/>
      <c r="I165" s="264"/>
      <c r="J165" s="258"/>
      <c r="K165" s="347"/>
      <c r="L165" s="260"/>
      <c r="M165" s="253"/>
    </row>
    <row r="166" spans="1:13" s="67" customFormat="1">
      <c r="A166" s="64" t="s">
        <v>32</v>
      </c>
      <c r="B166" s="61"/>
      <c r="C166" s="61"/>
      <c r="D166" s="65"/>
      <c r="E166" s="65"/>
      <c r="F166" s="65"/>
      <c r="G166" s="65"/>
      <c r="H166" s="65"/>
      <c r="I166" s="65"/>
      <c r="J166" s="65"/>
      <c r="K166" s="247">
        <f>SUM(I167,I172,I176)</f>
        <v>0</v>
      </c>
      <c r="L166" s="61" t="s">
        <v>1</v>
      </c>
      <c r="M166" s="65"/>
    </row>
    <row r="167" spans="1:13" s="72" customFormat="1">
      <c r="A167" s="66"/>
      <c r="B167" s="68" t="s">
        <v>33</v>
      </c>
      <c r="C167" s="69"/>
      <c r="D167" s="70"/>
      <c r="E167" s="71"/>
      <c r="F167" s="71"/>
      <c r="G167" s="66"/>
      <c r="H167" s="66"/>
      <c r="I167" s="236">
        <f>SUM(L168:L170)</f>
        <v>0</v>
      </c>
      <c r="J167" s="24" t="s">
        <v>1</v>
      </c>
      <c r="K167" s="66"/>
      <c r="L167" s="66"/>
      <c r="M167" s="66"/>
    </row>
    <row r="168" spans="1:13" s="75" customFormat="1">
      <c r="A168" s="34"/>
      <c r="B168" s="73">
        <v>1</v>
      </c>
      <c r="C168" s="74" t="s">
        <v>67</v>
      </c>
      <c r="E168" s="34"/>
      <c r="F168" s="34"/>
      <c r="G168" s="34"/>
      <c r="H168" s="34"/>
      <c r="I168" s="34"/>
      <c r="J168" s="34"/>
      <c r="K168" s="34"/>
      <c r="L168" s="246"/>
      <c r="M168" s="34" t="s">
        <v>1</v>
      </c>
    </row>
    <row r="169" spans="1:13" s="75" customFormat="1">
      <c r="A169" s="34"/>
      <c r="B169" s="73">
        <v>2</v>
      </c>
      <c r="C169" s="74" t="s">
        <v>67</v>
      </c>
      <c r="E169" s="34"/>
      <c r="F169" s="34"/>
      <c r="G169" s="34"/>
      <c r="H169" s="34"/>
      <c r="I169" s="34"/>
      <c r="J169" s="34"/>
      <c r="K169" s="34"/>
      <c r="L169" s="246"/>
      <c r="M169" s="34" t="s">
        <v>1</v>
      </c>
    </row>
    <row r="170" spans="1:13" s="75" customFormat="1">
      <c r="A170" s="34"/>
      <c r="B170" s="73">
        <v>3</v>
      </c>
      <c r="C170" s="74" t="s">
        <v>67</v>
      </c>
      <c r="E170" s="34"/>
      <c r="F170" s="34"/>
      <c r="G170" s="34"/>
      <c r="H170" s="34"/>
      <c r="I170" s="34"/>
      <c r="J170" s="34"/>
      <c r="K170" s="34"/>
      <c r="L170" s="246"/>
      <c r="M170" s="34" t="s">
        <v>1</v>
      </c>
    </row>
    <row r="171" spans="1:13" s="75" customFormat="1">
      <c r="A171" s="34"/>
      <c r="B171" s="73"/>
      <c r="C171" s="74"/>
      <c r="E171" s="34"/>
      <c r="F171" s="34"/>
      <c r="G171" s="34"/>
      <c r="H171" s="34"/>
      <c r="I171" s="34"/>
      <c r="J171" s="34"/>
      <c r="K171" s="34"/>
      <c r="L171" s="76"/>
      <c r="M171" s="34"/>
    </row>
    <row r="172" spans="1:13" s="87" customFormat="1" ht="27" customHeight="1">
      <c r="A172" s="83"/>
      <c r="B172" s="68" t="s">
        <v>34</v>
      </c>
      <c r="C172" s="68"/>
      <c r="D172" s="68"/>
      <c r="E172" s="68"/>
      <c r="F172" s="68"/>
      <c r="G172" s="68"/>
      <c r="H172" s="68"/>
      <c r="I172" s="248">
        <f>SUM(L173:L175)</f>
        <v>0</v>
      </c>
      <c r="J172" s="85" t="s">
        <v>1</v>
      </c>
      <c r="K172" s="84"/>
      <c r="L172" s="85"/>
      <c r="M172" s="86"/>
    </row>
    <row r="173" spans="1:13" s="88" customFormat="1">
      <c r="B173" s="73">
        <v>1</v>
      </c>
      <c r="C173" s="74" t="s">
        <v>67</v>
      </c>
      <c r="D173" s="78"/>
      <c r="K173" s="89"/>
      <c r="L173" s="246"/>
      <c r="M173" s="90" t="s">
        <v>1</v>
      </c>
    </row>
    <row r="174" spans="1:13" s="88" customFormat="1">
      <c r="B174" s="73">
        <v>2</v>
      </c>
      <c r="C174" s="74" t="s">
        <v>67</v>
      </c>
      <c r="D174" s="78"/>
      <c r="K174" s="89"/>
      <c r="L174" s="246"/>
      <c r="M174" s="90" t="s">
        <v>1</v>
      </c>
    </row>
    <row r="175" spans="1:13" s="88" customFormat="1" ht="24" customHeight="1">
      <c r="B175" s="73">
        <v>3</v>
      </c>
      <c r="C175" s="74" t="s">
        <v>67</v>
      </c>
      <c r="D175" s="78"/>
      <c r="I175" s="91"/>
      <c r="J175" s="92"/>
      <c r="K175" s="89"/>
      <c r="L175" s="246"/>
      <c r="M175" s="90" t="s">
        <v>1</v>
      </c>
    </row>
    <row r="176" spans="1:13" s="72" customFormat="1">
      <c r="A176" s="93"/>
      <c r="B176" s="94" t="s">
        <v>35</v>
      </c>
      <c r="C176" s="95"/>
      <c r="D176" s="95"/>
      <c r="E176" s="95"/>
      <c r="F176" s="95"/>
      <c r="G176" s="95"/>
      <c r="H176" s="95"/>
      <c r="I176" s="249">
        <f>SUM(L177:L179)</f>
        <v>0</v>
      </c>
      <c r="J176" s="85" t="s">
        <v>1</v>
      </c>
      <c r="K176" s="96"/>
      <c r="L176" s="85"/>
      <c r="M176" s="97"/>
    </row>
    <row r="177" spans="1:13" s="88" customFormat="1">
      <c r="B177" s="73">
        <v>1</v>
      </c>
      <c r="C177" s="74" t="s">
        <v>67</v>
      </c>
      <c r="D177" s="78"/>
      <c r="K177" s="89"/>
      <c r="L177" s="246"/>
      <c r="M177" s="90" t="s">
        <v>1</v>
      </c>
    </row>
    <row r="178" spans="1:13" s="88" customFormat="1">
      <c r="B178" s="73">
        <v>2</v>
      </c>
      <c r="C178" s="74" t="s">
        <v>67</v>
      </c>
      <c r="D178" s="78"/>
      <c r="K178" s="89"/>
      <c r="L178" s="246"/>
      <c r="M178" s="90" t="s">
        <v>1</v>
      </c>
    </row>
    <row r="179" spans="1:13" s="88" customFormat="1">
      <c r="B179" s="73">
        <v>3</v>
      </c>
      <c r="C179" s="74" t="s">
        <v>67</v>
      </c>
      <c r="D179" s="78"/>
      <c r="K179" s="89"/>
      <c r="L179" s="246"/>
      <c r="M179" s="90" t="s">
        <v>1</v>
      </c>
    </row>
    <row r="180" spans="1:13" s="88" customFormat="1" ht="18.75" customHeight="1">
      <c r="B180" s="73"/>
      <c r="C180" s="74"/>
      <c r="D180" s="78"/>
      <c r="K180" s="89"/>
      <c r="L180" s="76"/>
      <c r="M180" s="90"/>
    </row>
    <row r="181" spans="1:13" s="88" customFormat="1">
      <c r="A181" s="57" t="s">
        <v>80</v>
      </c>
      <c r="B181" s="73"/>
      <c r="C181" s="74"/>
      <c r="D181" s="78"/>
      <c r="K181" s="304">
        <f>I182</f>
        <v>0</v>
      </c>
      <c r="L181" s="305" t="s">
        <v>1</v>
      </c>
      <c r="M181" s="305"/>
    </row>
    <row r="182" spans="1:13" s="88" customFormat="1">
      <c r="B182" s="68" t="s">
        <v>34</v>
      </c>
      <c r="C182" s="68"/>
      <c r="D182" s="68"/>
      <c r="E182" s="68"/>
      <c r="F182" s="68"/>
      <c r="G182" s="68"/>
      <c r="H182" s="68"/>
      <c r="I182" s="248">
        <f>SUM(L183:L185)</f>
        <v>0</v>
      </c>
      <c r="J182" s="85" t="s">
        <v>1</v>
      </c>
      <c r="K182" s="84"/>
      <c r="L182" s="85"/>
      <c r="M182" s="86"/>
    </row>
    <row r="183" spans="1:13" s="88" customFormat="1">
      <c r="B183" s="73">
        <v>1</v>
      </c>
      <c r="C183" s="74" t="s">
        <v>81</v>
      </c>
      <c r="D183" s="78"/>
      <c r="K183" s="89"/>
      <c r="L183" s="246"/>
      <c r="M183" s="90" t="s">
        <v>1</v>
      </c>
    </row>
    <row r="184" spans="1:13" s="88" customFormat="1">
      <c r="B184" s="88">
        <v>2</v>
      </c>
      <c r="C184" s="74" t="s">
        <v>67</v>
      </c>
      <c r="D184" s="78"/>
      <c r="K184" s="89"/>
      <c r="L184" s="246"/>
      <c r="M184" s="90" t="s">
        <v>1</v>
      </c>
    </row>
    <row r="185" spans="1:13" s="88" customFormat="1">
      <c r="B185" s="73">
        <v>3</v>
      </c>
      <c r="C185" s="74" t="s">
        <v>67</v>
      </c>
      <c r="D185" s="78"/>
      <c r="K185" s="89"/>
      <c r="L185" s="246"/>
      <c r="M185" s="90" t="s">
        <v>1</v>
      </c>
    </row>
    <row r="186" spans="1:13" s="88" customFormat="1">
      <c r="B186" s="73"/>
      <c r="C186" s="74"/>
      <c r="D186" s="78"/>
      <c r="K186" s="89"/>
      <c r="L186" s="76"/>
      <c r="M186" s="90"/>
    </row>
    <row r="187" spans="1:13" s="88" customFormat="1">
      <c r="A187" s="98" t="s">
        <v>36</v>
      </c>
      <c r="B187" s="98"/>
      <c r="C187" s="98"/>
      <c r="D187" s="98"/>
      <c r="E187" s="98"/>
      <c r="F187" s="98"/>
      <c r="G187" s="98"/>
      <c r="H187" s="98"/>
      <c r="I187" s="98"/>
      <c r="J187" s="98"/>
      <c r="K187" s="251">
        <f>SUM(I188,I196)</f>
        <v>0</v>
      </c>
      <c r="L187" s="99" t="s">
        <v>1</v>
      </c>
      <c r="M187" s="100"/>
    </row>
    <row r="188" spans="1:13" s="102" customFormat="1">
      <c r="A188" s="62" t="s">
        <v>37</v>
      </c>
      <c r="B188" s="62"/>
      <c r="C188" s="62"/>
      <c r="D188" s="62"/>
      <c r="E188" s="62"/>
      <c r="F188" s="62"/>
      <c r="G188" s="62"/>
      <c r="H188" s="62"/>
      <c r="I188" s="250">
        <f>SUM(K190:K192)</f>
        <v>0</v>
      </c>
      <c r="J188" s="62" t="s">
        <v>1</v>
      </c>
      <c r="K188" s="103"/>
      <c r="L188" s="62"/>
      <c r="M188" s="104"/>
    </row>
    <row r="189" spans="1:13" s="102" customFormat="1">
      <c r="A189" s="39"/>
      <c r="B189" s="39"/>
      <c r="C189" s="39"/>
      <c r="D189" s="105" t="s">
        <v>38</v>
      </c>
      <c r="E189" s="105" t="s">
        <v>39</v>
      </c>
      <c r="F189" s="105"/>
      <c r="G189" s="105" t="s">
        <v>40</v>
      </c>
      <c r="H189" s="105"/>
      <c r="I189" s="359" t="s">
        <v>41</v>
      </c>
      <c r="J189" s="359"/>
      <c r="K189" s="106" t="s">
        <v>42</v>
      </c>
      <c r="L189" s="82"/>
      <c r="M189" s="39"/>
    </row>
    <row r="190" spans="1:13" s="261" customFormat="1" ht="27" customHeight="1">
      <c r="A190" s="253"/>
      <c r="B190" s="254">
        <v>1</v>
      </c>
      <c r="C190" s="358" t="s">
        <v>68</v>
      </c>
      <c r="D190" s="358"/>
      <c r="E190" s="255"/>
      <c r="F190" s="256"/>
      <c r="G190" s="255"/>
      <c r="H190" s="256"/>
      <c r="I190" s="257"/>
      <c r="J190" s="258"/>
      <c r="K190" s="259">
        <f>I190*E190</f>
        <v>0</v>
      </c>
      <c r="L190" s="260" t="s">
        <v>1</v>
      </c>
      <c r="M190" s="253"/>
    </row>
    <row r="191" spans="1:13" s="261" customFormat="1" ht="27" customHeight="1">
      <c r="A191" s="253"/>
      <c r="B191" s="254">
        <v>2</v>
      </c>
      <c r="C191" s="358" t="s">
        <v>68</v>
      </c>
      <c r="D191" s="358"/>
      <c r="E191" s="255"/>
      <c r="F191" s="256"/>
      <c r="G191" s="255"/>
      <c r="H191" s="256"/>
      <c r="I191" s="257"/>
      <c r="J191" s="258"/>
      <c r="K191" s="259">
        <f t="shared" ref="K191:K192" si="6">I191*E191</f>
        <v>0</v>
      </c>
      <c r="L191" s="260" t="s">
        <v>1</v>
      </c>
      <c r="M191" s="253"/>
    </row>
    <row r="192" spans="1:13" s="261" customFormat="1" ht="27" customHeight="1">
      <c r="A192" s="253"/>
      <c r="B192" s="254">
        <v>3</v>
      </c>
      <c r="C192" s="358" t="s">
        <v>68</v>
      </c>
      <c r="D192" s="358"/>
      <c r="E192" s="255"/>
      <c r="F192" s="256"/>
      <c r="G192" s="255"/>
      <c r="H192" s="256"/>
      <c r="I192" s="257"/>
      <c r="J192" s="258"/>
      <c r="K192" s="259">
        <f t="shared" si="6"/>
        <v>0</v>
      </c>
      <c r="L192" s="260" t="s">
        <v>1</v>
      </c>
      <c r="M192" s="253"/>
    </row>
    <row r="193" spans="1:13" s="88" customFormat="1" ht="15.75" customHeight="1">
      <c r="C193" s="74"/>
      <c r="D193" s="78"/>
      <c r="K193" s="89"/>
      <c r="L193" s="76"/>
      <c r="M193" s="90"/>
    </row>
    <row r="194" spans="1:13" s="88" customFormat="1" ht="15.75" customHeight="1">
      <c r="C194" s="74"/>
      <c r="D194" s="78"/>
      <c r="K194" s="89"/>
      <c r="L194" s="76"/>
      <c r="M194" s="90"/>
    </row>
    <row r="195" spans="1:13" s="88" customFormat="1" ht="15.75" customHeight="1">
      <c r="C195" s="74"/>
      <c r="D195" s="78"/>
      <c r="K195" s="89"/>
      <c r="L195" s="76"/>
      <c r="M195" s="90"/>
    </row>
    <row r="196" spans="1:13" s="102" customFormat="1">
      <c r="A196" s="62" t="s">
        <v>69</v>
      </c>
      <c r="B196" s="62"/>
      <c r="C196" s="62"/>
      <c r="D196" s="62"/>
      <c r="E196" s="62"/>
      <c r="F196" s="62"/>
      <c r="G196" s="62"/>
      <c r="H196" s="62"/>
      <c r="I196" s="250">
        <f>SUM(K198:K200)</f>
        <v>0</v>
      </c>
      <c r="J196" s="62" t="s">
        <v>1</v>
      </c>
      <c r="K196" s="103"/>
      <c r="L196" s="62"/>
      <c r="M196" s="104"/>
    </row>
    <row r="197" spans="1:13" s="102" customFormat="1">
      <c r="A197" s="39"/>
      <c r="B197" s="39"/>
      <c r="C197" s="39"/>
      <c r="D197" s="105" t="s">
        <v>38</v>
      </c>
      <c r="E197" s="105" t="s">
        <v>39</v>
      </c>
      <c r="F197" s="105"/>
      <c r="G197" s="105" t="s">
        <v>40</v>
      </c>
      <c r="H197" s="105"/>
      <c r="I197" s="359" t="s">
        <v>41</v>
      </c>
      <c r="J197" s="359"/>
      <c r="K197" s="106" t="s">
        <v>42</v>
      </c>
      <c r="L197" s="82"/>
      <c r="M197" s="39"/>
    </row>
    <row r="198" spans="1:13" s="261" customFormat="1" ht="27" customHeight="1">
      <c r="A198" s="253"/>
      <c r="B198" s="254">
        <v>1</v>
      </c>
      <c r="C198" s="358" t="s">
        <v>68</v>
      </c>
      <c r="D198" s="358"/>
      <c r="E198" s="255"/>
      <c r="F198" s="256"/>
      <c r="G198" s="255"/>
      <c r="H198" s="256"/>
      <c r="I198" s="257"/>
      <c r="J198" s="258"/>
      <c r="K198" s="259">
        <f>I198*E198</f>
        <v>0</v>
      </c>
      <c r="L198" s="260" t="s">
        <v>1</v>
      </c>
      <c r="M198" s="253"/>
    </row>
    <row r="199" spans="1:13" s="261" customFormat="1" ht="27" customHeight="1">
      <c r="A199" s="253"/>
      <c r="B199" s="254">
        <v>2</v>
      </c>
      <c r="C199" s="358" t="s">
        <v>68</v>
      </c>
      <c r="D199" s="358"/>
      <c r="E199" s="255"/>
      <c r="F199" s="256"/>
      <c r="G199" s="255"/>
      <c r="H199" s="256"/>
      <c r="I199" s="257"/>
      <c r="J199" s="258"/>
      <c r="K199" s="259">
        <f t="shared" ref="K199:K200" si="7">I199*E199</f>
        <v>0</v>
      </c>
      <c r="L199" s="260" t="s">
        <v>1</v>
      </c>
      <c r="M199" s="253"/>
    </row>
    <row r="200" spans="1:13" s="261" customFormat="1" ht="27" customHeight="1">
      <c r="A200" s="253"/>
      <c r="B200" s="254">
        <v>3</v>
      </c>
      <c r="C200" s="358" t="s">
        <v>68</v>
      </c>
      <c r="D200" s="358"/>
      <c r="E200" s="255"/>
      <c r="F200" s="256"/>
      <c r="G200" s="255"/>
      <c r="H200" s="256"/>
      <c r="I200" s="257"/>
      <c r="J200" s="258"/>
      <c r="K200" s="267">
        <f t="shared" si="7"/>
        <v>0</v>
      </c>
      <c r="L200" s="260" t="s">
        <v>1</v>
      </c>
      <c r="M200" s="253"/>
    </row>
    <row r="201" spans="1:13" s="88" customFormat="1" ht="15.75" customHeight="1">
      <c r="C201" s="74"/>
      <c r="D201" s="78"/>
      <c r="K201" s="89"/>
      <c r="L201" s="76"/>
      <c r="M201" s="90"/>
    </row>
    <row r="202" spans="1:13" s="88" customFormat="1">
      <c r="A202" s="108" t="s">
        <v>43</v>
      </c>
      <c r="B202" s="78"/>
      <c r="C202" s="39"/>
      <c r="D202" s="79"/>
      <c r="E202" s="39"/>
      <c r="F202" s="39"/>
      <c r="G202" s="39"/>
      <c r="H202" s="39"/>
      <c r="I202" s="39"/>
      <c r="J202" s="39"/>
      <c r="K202" s="266">
        <f>L203</f>
        <v>0</v>
      </c>
      <c r="L202" s="109" t="s">
        <v>1</v>
      </c>
      <c r="M202" s="82"/>
    </row>
    <row r="203" spans="1:13" s="271" customFormat="1" ht="32.25" customHeight="1">
      <c r="A203" s="253"/>
      <c r="B203" s="253">
        <v>1</v>
      </c>
      <c r="C203" s="268" t="s">
        <v>44</v>
      </c>
      <c r="D203" s="268"/>
      <c r="E203" s="253"/>
      <c r="F203" s="253"/>
      <c r="G203" s="253"/>
      <c r="H203" s="253"/>
      <c r="I203" s="253"/>
      <c r="J203" s="253"/>
      <c r="K203" s="269"/>
      <c r="L203" s="257"/>
      <c r="M203" s="270" t="s">
        <v>1</v>
      </c>
    </row>
    <row r="204" spans="1:13" s="271" customFormat="1">
      <c r="A204" s="253"/>
      <c r="B204" s="253"/>
      <c r="C204" s="268"/>
      <c r="D204" s="268"/>
      <c r="E204" s="253"/>
      <c r="F204" s="253"/>
      <c r="G204" s="253"/>
      <c r="H204" s="253"/>
      <c r="I204" s="253"/>
      <c r="J204" s="253"/>
      <c r="K204" s="269"/>
      <c r="L204" s="264"/>
      <c r="M204" s="270"/>
    </row>
    <row r="205" spans="1:13" s="325" customFormat="1" ht="32.25" customHeight="1">
      <c r="A205" s="321" t="s">
        <v>105</v>
      </c>
      <c r="B205" s="321"/>
      <c r="C205" s="322"/>
      <c r="D205" s="322"/>
      <c r="E205" s="321"/>
      <c r="F205" s="321"/>
      <c r="G205" s="321"/>
      <c r="H205" s="321"/>
      <c r="I205" s="321"/>
      <c r="J205" s="321"/>
      <c r="K205" s="326">
        <f>K206+K215</f>
        <v>0</v>
      </c>
      <c r="L205" s="323" t="s">
        <v>1</v>
      </c>
      <c r="M205" s="324"/>
    </row>
    <row r="206" spans="1:13" s="117" customFormat="1" ht="25.5" customHeight="1">
      <c r="B206" s="118" t="s">
        <v>46</v>
      </c>
      <c r="C206" s="119"/>
      <c r="D206" s="120"/>
      <c r="E206" s="120"/>
      <c r="F206" s="120"/>
      <c r="G206" s="120"/>
      <c r="H206" s="120"/>
      <c r="I206" s="120"/>
      <c r="J206" s="120"/>
      <c r="K206" s="274">
        <f>K207</f>
        <v>0</v>
      </c>
      <c r="L206" s="121" t="s">
        <v>1</v>
      </c>
      <c r="M206" s="122"/>
    </row>
    <row r="207" spans="1:13" s="125" customFormat="1" ht="25.5" customHeight="1">
      <c r="A207" s="69" t="s">
        <v>26</v>
      </c>
      <c r="B207" s="69"/>
      <c r="C207" s="69"/>
      <c r="D207" s="69"/>
      <c r="E207" s="69"/>
      <c r="F207" s="69"/>
      <c r="G207" s="69"/>
      <c r="H207" s="69"/>
      <c r="I207" s="69"/>
      <c r="J207" s="69"/>
      <c r="K207" s="273">
        <f>SUM(K208)</f>
        <v>0</v>
      </c>
      <c r="L207" s="115" t="s">
        <v>1</v>
      </c>
      <c r="M207" s="124"/>
    </row>
    <row r="208" spans="1:13" s="67" customFormat="1">
      <c r="A208" s="64" t="s">
        <v>32</v>
      </c>
      <c r="B208" s="61"/>
      <c r="C208" s="61"/>
      <c r="D208" s="65"/>
      <c r="E208" s="65"/>
      <c r="F208" s="65"/>
      <c r="G208" s="65"/>
      <c r="H208" s="65"/>
      <c r="I208" s="65"/>
      <c r="J208" s="65"/>
      <c r="K208" s="247">
        <f>SUM(I209)</f>
        <v>0</v>
      </c>
      <c r="L208" s="61" t="s">
        <v>1</v>
      </c>
      <c r="M208" s="65"/>
    </row>
    <row r="209" spans="1:13" s="129" customFormat="1" ht="47.25" customHeight="1">
      <c r="A209" s="126"/>
      <c r="B209" s="366" t="s">
        <v>47</v>
      </c>
      <c r="C209" s="366"/>
      <c r="D209" s="366"/>
      <c r="E209" s="366"/>
      <c r="F209" s="366"/>
      <c r="G209" s="366"/>
      <c r="H209" s="252"/>
      <c r="I209" s="275">
        <f>SUM(L210:L212)</f>
        <v>0</v>
      </c>
      <c r="J209" s="115" t="s">
        <v>1</v>
      </c>
      <c r="K209" s="128"/>
      <c r="L209" s="127"/>
      <c r="M209" s="124"/>
    </row>
    <row r="210" spans="1:13" s="88" customFormat="1">
      <c r="B210" s="73">
        <v>1</v>
      </c>
      <c r="C210" s="74" t="s">
        <v>67</v>
      </c>
      <c r="D210" s="78"/>
      <c r="K210" s="89"/>
      <c r="L210" s="246"/>
      <c r="M210" s="90" t="s">
        <v>1</v>
      </c>
    </row>
    <row r="211" spans="1:13" s="88" customFormat="1">
      <c r="B211" s="73">
        <v>2</v>
      </c>
      <c r="C211" s="74" t="s">
        <v>67</v>
      </c>
      <c r="D211" s="78"/>
      <c r="K211" s="89"/>
      <c r="L211" s="246"/>
      <c r="M211" s="90" t="s">
        <v>1</v>
      </c>
    </row>
    <row r="212" spans="1:13" s="88" customFormat="1">
      <c r="B212" s="73">
        <v>3</v>
      </c>
      <c r="C212" s="74" t="s">
        <v>67</v>
      </c>
      <c r="D212" s="78"/>
      <c r="K212" s="89"/>
      <c r="L212" s="246"/>
      <c r="M212" s="90" t="s">
        <v>1</v>
      </c>
    </row>
    <row r="213" spans="1:13" s="36" customFormat="1" ht="13.5" customHeight="1">
      <c r="B213" s="88"/>
      <c r="C213" s="74"/>
      <c r="K213" s="130"/>
      <c r="L213" s="131"/>
      <c r="M213" s="90"/>
    </row>
    <row r="214" spans="1:13" s="36" customFormat="1">
      <c r="B214" s="88"/>
      <c r="C214" s="74"/>
      <c r="K214" s="130"/>
      <c r="L214" s="131"/>
      <c r="M214" s="90"/>
    </row>
    <row r="215" spans="1:13" s="36" customFormat="1" ht="24" customHeight="1">
      <c r="A215" s="132"/>
      <c r="B215" s="133" t="s">
        <v>48</v>
      </c>
      <c r="C215" s="134"/>
      <c r="D215" s="134"/>
      <c r="E215" s="134"/>
      <c r="F215" s="134"/>
      <c r="G215" s="135"/>
      <c r="H215" s="135"/>
      <c r="I215" s="136"/>
      <c r="J215" s="134"/>
      <c r="K215" s="277">
        <f>K216</f>
        <v>0</v>
      </c>
      <c r="L215" s="132" t="s">
        <v>1</v>
      </c>
      <c r="M215" s="134"/>
    </row>
    <row r="216" spans="1:13" s="36" customFormat="1" ht="24" customHeight="1">
      <c r="A216" s="137" t="s">
        <v>26</v>
      </c>
      <c r="B216" s="138"/>
      <c r="C216" s="139"/>
      <c r="D216" s="139"/>
      <c r="E216" s="139"/>
      <c r="F216" s="139"/>
      <c r="G216" s="140"/>
      <c r="H216" s="140"/>
      <c r="I216" s="141"/>
      <c r="J216" s="139"/>
      <c r="K216" s="278">
        <f>SUM(K217)</f>
        <v>0</v>
      </c>
      <c r="L216" s="24" t="s">
        <v>1</v>
      </c>
      <c r="M216" s="139"/>
    </row>
    <row r="217" spans="1:13" s="67" customFormat="1">
      <c r="A217" s="64" t="s">
        <v>32</v>
      </c>
      <c r="B217" s="61"/>
      <c r="C217" s="61"/>
      <c r="D217" s="65"/>
      <c r="E217" s="65"/>
      <c r="F217" s="65"/>
      <c r="G217" s="65"/>
      <c r="H217" s="65"/>
      <c r="I217" s="65"/>
      <c r="J217" s="65"/>
      <c r="K217" s="279">
        <f>SUM(I218)</f>
        <v>0</v>
      </c>
      <c r="L217" s="61" t="s">
        <v>1</v>
      </c>
      <c r="M217" s="65"/>
    </row>
    <row r="218" spans="1:13" s="36" customFormat="1" ht="48.75" customHeight="1">
      <c r="A218" s="142"/>
      <c r="B218" s="366" t="s">
        <v>47</v>
      </c>
      <c r="C218" s="366"/>
      <c r="D218" s="366"/>
      <c r="E218" s="366"/>
      <c r="F218" s="366"/>
      <c r="G218" s="366"/>
      <c r="H218" s="252"/>
      <c r="I218" s="276">
        <f>SUM(L219:L221)</f>
        <v>0</v>
      </c>
      <c r="J218" s="139" t="s">
        <v>1</v>
      </c>
      <c r="K218" s="143"/>
      <c r="L218" s="143"/>
      <c r="M218" s="144"/>
    </row>
    <row r="219" spans="1:13" s="88" customFormat="1">
      <c r="B219" s="73">
        <v>1</v>
      </c>
      <c r="C219" s="74" t="s">
        <v>67</v>
      </c>
      <c r="D219" s="78"/>
      <c r="K219" s="89"/>
      <c r="L219" s="246"/>
      <c r="M219" s="90" t="s">
        <v>1</v>
      </c>
    </row>
    <row r="220" spans="1:13" s="88" customFormat="1">
      <c r="B220" s="73">
        <v>2</v>
      </c>
      <c r="C220" s="74" t="s">
        <v>67</v>
      </c>
      <c r="D220" s="78"/>
      <c r="K220" s="89"/>
      <c r="L220" s="246"/>
      <c r="M220" s="90" t="s">
        <v>1</v>
      </c>
    </row>
    <row r="221" spans="1:13" s="88" customFormat="1">
      <c r="B221" s="73">
        <v>3</v>
      </c>
      <c r="C221" s="74" t="s">
        <v>67</v>
      </c>
      <c r="D221" s="78"/>
      <c r="K221" s="89"/>
      <c r="L221" s="246"/>
      <c r="M221" s="90" t="s">
        <v>1</v>
      </c>
    </row>
    <row r="222" spans="1:13" s="36" customFormat="1">
      <c r="A222" s="145"/>
      <c r="B222" s="146"/>
      <c r="C222" s="147"/>
      <c r="D222" s="147"/>
      <c r="E222" s="147"/>
      <c r="F222" s="147"/>
      <c r="G222" s="148"/>
      <c r="H222" s="148"/>
      <c r="I222" s="149"/>
      <c r="J222" s="147"/>
      <c r="K222" s="149"/>
      <c r="L222" s="149"/>
      <c r="M222" s="145"/>
    </row>
    <row r="223" spans="1:13" s="156" customFormat="1" ht="24" customHeight="1">
      <c r="A223" s="150" t="s">
        <v>102</v>
      </c>
      <c r="B223" s="151"/>
      <c r="C223" s="151"/>
      <c r="D223" s="152"/>
      <c r="E223" s="153"/>
      <c r="F223" s="153"/>
      <c r="G223" s="153"/>
      <c r="H223" s="153"/>
      <c r="I223" s="153"/>
      <c r="J223" s="153"/>
      <c r="K223" s="281">
        <f>K224</f>
        <v>0</v>
      </c>
      <c r="L223" s="154" t="s">
        <v>1</v>
      </c>
      <c r="M223" s="155"/>
    </row>
    <row r="224" spans="1:13" s="163" customFormat="1" ht="24" customHeight="1">
      <c r="A224" s="118"/>
      <c r="B224" s="157" t="s">
        <v>49</v>
      </c>
      <c r="C224" s="158"/>
      <c r="D224" s="159"/>
      <c r="E224" s="160"/>
      <c r="F224" s="160"/>
      <c r="G224" s="160"/>
      <c r="H224" s="160"/>
      <c r="I224" s="160"/>
      <c r="J224" s="160"/>
      <c r="K224" s="282">
        <f>K225</f>
        <v>0</v>
      </c>
      <c r="L224" s="161" t="s">
        <v>1</v>
      </c>
      <c r="M224" s="162"/>
    </row>
    <row r="225" spans="1:13" s="165" customFormat="1">
      <c r="A225" s="164" t="s">
        <v>26</v>
      </c>
      <c r="G225" s="166"/>
      <c r="H225" s="166"/>
      <c r="I225" s="167"/>
      <c r="K225" s="283">
        <f>K226</f>
        <v>0</v>
      </c>
      <c r="L225" s="168" t="s">
        <v>1</v>
      </c>
    </row>
    <row r="226" spans="1:13" s="170" customFormat="1">
      <c r="A226" s="164"/>
      <c r="B226" s="169" t="s">
        <v>50</v>
      </c>
      <c r="C226" s="165"/>
      <c r="D226" s="165"/>
      <c r="E226" s="165"/>
      <c r="F226" s="165"/>
      <c r="G226" s="166"/>
      <c r="H226" s="166"/>
      <c r="I226" s="167"/>
      <c r="J226" s="165"/>
      <c r="K226" s="283">
        <f>L232+L240+L227</f>
        <v>0</v>
      </c>
      <c r="L226" s="168" t="s">
        <v>1</v>
      </c>
      <c r="M226" s="165"/>
    </row>
    <row r="227" spans="1:13" s="173" customFormat="1">
      <c r="A227" s="171"/>
      <c r="B227" s="172" t="s">
        <v>51</v>
      </c>
      <c r="G227" s="174"/>
      <c r="H227" s="174"/>
      <c r="I227" s="175"/>
      <c r="K227" s="176"/>
      <c r="L227" s="280">
        <f>SUM(L228:L230)</f>
        <v>0</v>
      </c>
      <c r="M227" s="177" t="s">
        <v>1</v>
      </c>
    </row>
    <row r="228" spans="1:13" s="88" customFormat="1">
      <c r="B228" s="73">
        <v>1</v>
      </c>
      <c r="C228" s="74" t="s">
        <v>82</v>
      </c>
      <c r="D228" s="78"/>
      <c r="K228" s="89"/>
      <c r="L228" s="246"/>
      <c r="M228" s="90" t="s">
        <v>1</v>
      </c>
    </row>
    <row r="229" spans="1:13" s="88" customFormat="1">
      <c r="B229" s="73">
        <v>2</v>
      </c>
      <c r="C229" s="74" t="s">
        <v>82</v>
      </c>
      <c r="D229" s="78"/>
      <c r="K229" s="89"/>
      <c r="L229" s="246"/>
      <c r="M229" s="90" t="s">
        <v>1</v>
      </c>
    </row>
    <row r="230" spans="1:13" s="88" customFormat="1">
      <c r="B230" s="73">
        <v>3</v>
      </c>
      <c r="C230" s="74" t="s">
        <v>82</v>
      </c>
      <c r="D230" s="78"/>
      <c r="K230" s="89"/>
      <c r="L230" s="246"/>
      <c r="M230" s="90" t="s">
        <v>1</v>
      </c>
    </row>
    <row r="231" spans="1:13" s="88" customFormat="1">
      <c r="B231" s="73"/>
      <c r="C231" s="74"/>
      <c r="D231" s="78"/>
      <c r="K231" s="89"/>
      <c r="L231" s="76"/>
      <c r="M231" s="90"/>
    </row>
    <row r="232" spans="1:13" s="173" customFormat="1">
      <c r="A232" s="171"/>
      <c r="B232" s="172" t="s">
        <v>52</v>
      </c>
      <c r="G232" s="174"/>
      <c r="H232" s="174"/>
      <c r="I232" s="175"/>
      <c r="K232" s="176"/>
      <c r="L232" s="280">
        <f>SUM(L233:L235)</f>
        <v>0</v>
      </c>
      <c r="M232" s="177" t="s">
        <v>1</v>
      </c>
    </row>
    <row r="233" spans="1:13" s="88" customFormat="1">
      <c r="B233" s="73">
        <v>1</v>
      </c>
      <c r="C233" s="74" t="s">
        <v>82</v>
      </c>
      <c r="D233" s="78"/>
      <c r="K233" s="89"/>
      <c r="L233" s="246"/>
      <c r="M233" s="90" t="s">
        <v>1</v>
      </c>
    </row>
    <row r="234" spans="1:13" s="88" customFormat="1">
      <c r="B234" s="73">
        <v>2</v>
      </c>
      <c r="C234" s="74" t="s">
        <v>82</v>
      </c>
      <c r="D234" s="78"/>
      <c r="K234" s="89"/>
      <c r="L234" s="246"/>
      <c r="M234" s="90" t="s">
        <v>1</v>
      </c>
    </row>
    <row r="235" spans="1:13" s="88" customFormat="1">
      <c r="B235" s="73">
        <v>3</v>
      </c>
      <c r="C235" s="74" t="s">
        <v>82</v>
      </c>
      <c r="D235" s="78"/>
      <c r="K235" s="89"/>
      <c r="L235" s="246"/>
      <c r="M235" s="90" t="s">
        <v>1</v>
      </c>
    </row>
    <row r="236" spans="1:13" s="100" customFormat="1">
      <c r="A236" s="69"/>
      <c r="B236" s="98"/>
      <c r="C236" s="98"/>
      <c r="K236" s="123"/>
      <c r="L236" s="99"/>
    </row>
    <row r="237" spans="1:13" s="100" customFormat="1">
      <c r="A237" s="69"/>
      <c r="B237" s="98"/>
      <c r="C237" s="98"/>
      <c r="K237" s="123"/>
      <c r="L237" s="99"/>
    </row>
    <row r="238" spans="1:13" s="100" customFormat="1">
      <c r="A238" s="69"/>
      <c r="B238" s="98"/>
      <c r="C238" s="98"/>
      <c r="K238" s="123"/>
      <c r="L238" s="99"/>
    </row>
    <row r="239" spans="1:13" s="100" customFormat="1">
      <c r="A239" s="69"/>
      <c r="B239" s="98"/>
      <c r="C239" s="98"/>
      <c r="K239" s="123"/>
      <c r="L239" s="99"/>
    </row>
    <row r="240" spans="1:13" s="183" customFormat="1">
      <c r="A240" s="178"/>
      <c r="B240" s="179" t="s">
        <v>53</v>
      </c>
      <c r="C240" s="180"/>
      <c r="D240" s="181"/>
      <c r="E240" s="181"/>
      <c r="F240" s="181"/>
      <c r="G240" s="181"/>
      <c r="H240" s="181"/>
      <c r="I240" s="181"/>
      <c r="J240" s="181"/>
      <c r="K240" s="181"/>
      <c r="L240" s="182">
        <f>SUM(L241:L243)</f>
        <v>0</v>
      </c>
      <c r="M240" s="181" t="s">
        <v>1</v>
      </c>
    </row>
    <row r="241" spans="1:13" s="88" customFormat="1">
      <c r="B241" s="73">
        <v>1</v>
      </c>
      <c r="C241" s="74" t="s">
        <v>70</v>
      </c>
      <c r="D241" s="78"/>
      <c r="K241" s="89"/>
      <c r="L241" s="246"/>
      <c r="M241" s="90" t="s">
        <v>1</v>
      </c>
    </row>
    <row r="242" spans="1:13" s="88" customFormat="1">
      <c r="B242" s="73">
        <v>2</v>
      </c>
      <c r="C242" s="74" t="s">
        <v>70</v>
      </c>
      <c r="D242" s="78"/>
      <c r="K242" s="89"/>
      <c r="L242" s="246"/>
      <c r="M242" s="90" t="s">
        <v>1</v>
      </c>
    </row>
    <row r="243" spans="1:13" s="88" customFormat="1">
      <c r="B243" s="73">
        <v>3</v>
      </c>
      <c r="C243" s="74" t="s">
        <v>70</v>
      </c>
      <c r="D243" s="78"/>
      <c r="K243" s="89"/>
      <c r="L243" s="246"/>
      <c r="M243" s="90" t="s">
        <v>1</v>
      </c>
    </row>
    <row r="244" spans="1:13" s="39" customFormat="1" ht="13.5" customHeight="1">
      <c r="A244" s="36"/>
      <c r="C244" s="184"/>
      <c r="D244" s="185"/>
      <c r="L244" s="186"/>
    </row>
    <row r="245" spans="1:13" s="163" customFormat="1" ht="23.25">
      <c r="A245" s="353"/>
      <c r="B245" s="357" t="s">
        <v>129</v>
      </c>
      <c r="C245" s="354"/>
      <c r="D245" s="355"/>
      <c r="E245" s="356"/>
      <c r="F245" s="356"/>
      <c r="G245" s="356"/>
      <c r="H245" s="356"/>
      <c r="I245" s="356"/>
      <c r="J245" s="356"/>
      <c r="K245" s="284"/>
      <c r="L245" s="161" t="s">
        <v>1</v>
      </c>
      <c r="M245" s="162"/>
    </row>
    <row r="246" spans="1:13" s="163" customFormat="1" ht="18.75" customHeight="1">
      <c r="A246" s="353"/>
      <c r="B246" s="357"/>
      <c r="C246" s="354"/>
      <c r="D246" s="355"/>
      <c r="E246" s="356"/>
      <c r="F246" s="356"/>
      <c r="G246" s="356"/>
      <c r="H246" s="356"/>
      <c r="I246" s="356"/>
      <c r="J246" s="356"/>
      <c r="K246" s="306"/>
      <c r="L246" s="161"/>
      <c r="M246" s="162"/>
    </row>
    <row r="247" spans="1:13" s="190" customFormat="1" ht="23.25">
      <c r="A247" s="121"/>
      <c r="B247" s="187" t="s">
        <v>130</v>
      </c>
      <c r="C247" s="188"/>
      <c r="D247" s="189"/>
      <c r="K247" s="284"/>
      <c r="L247" s="121" t="s">
        <v>1</v>
      </c>
    </row>
    <row r="248" spans="1:13" s="197" customFormat="1" ht="19.5" customHeight="1">
      <c r="A248" s="191"/>
      <c r="B248" s="192"/>
      <c r="C248" s="192"/>
      <c r="D248" s="193"/>
      <c r="E248" s="194"/>
      <c r="F248" s="194"/>
      <c r="G248" s="194"/>
      <c r="H248" s="194"/>
      <c r="I248" s="194"/>
      <c r="J248" s="194"/>
      <c r="K248" s="195"/>
      <c r="L248" s="196"/>
      <c r="M248" s="145"/>
    </row>
    <row r="249" spans="1:13" s="190" customFormat="1" ht="23.25">
      <c r="A249" s="121"/>
      <c r="B249" s="187" t="s">
        <v>124</v>
      </c>
      <c r="C249" s="188"/>
      <c r="D249" s="189"/>
      <c r="K249" s="284"/>
      <c r="L249" s="121" t="s">
        <v>1</v>
      </c>
    </row>
    <row r="250" spans="1:13" s="190" customFormat="1" ht="19.5" customHeight="1">
      <c r="A250" s="121"/>
      <c r="B250" s="187"/>
      <c r="C250" s="188"/>
      <c r="D250" s="189"/>
      <c r="K250" s="306"/>
      <c r="L250" s="121"/>
    </row>
    <row r="251" spans="1:13" s="190" customFormat="1" ht="23.25">
      <c r="A251" s="121"/>
      <c r="B251" s="187" t="s">
        <v>125</v>
      </c>
      <c r="C251" s="188"/>
      <c r="D251" s="189"/>
      <c r="K251" s="284"/>
      <c r="L251" s="121" t="s">
        <v>1</v>
      </c>
    </row>
    <row r="252" spans="1:13" s="190" customFormat="1" ht="23.25">
      <c r="A252" s="121"/>
      <c r="B252" s="187"/>
      <c r="C252" s="188"/>
      <c r="D252" s="189"/>
      <c r="K252" s="307"/>
      <c r="L252" s="121"/>
    </row>
    <row r="253" spans="1:13" s="190" customFormat="1" ht="23.25">
      <c r="A253" s="121"/>
      <c r="B253" s="187" t="s">
        <v>126</v>
      </c>
      <c r="C253" s="188"/>
      <c r="D253" s="189"/>
      <c r="K253" s="284">
        <f>SUM(L254:L256)</f>
        <v>0</v>
      </c>
      <c r="L253" s="121" t="s">
        <v>1</v>
      </c>
    </row>
    <row r="254" spans="1:13" s="88" customFormat="1">
      <c r="B254" s="39">
        <v>1</v>
      </c>
      <c r="C254" s="39" t="s">
        <v>71</v>
      </c>
      <c r="D254" s="39"/>
      <c r="E254" s="78"/>
      <c r="F254" s="78"/>
      <c r="G254" s="78"/>
      <c r="H254" s="78"/>
      <c r="I254" s="78"/>
      <c r="J254" s="78"/>
      <c r="K254" s="199"/>
      <c r="L254" s="286"/>
      <c r="M254" s="78" t="s">
        <v>1</v>
      </c>
    </row>
    <row r="255" spans="1:13" s="88" customFormat="1">
      <c r="B255" s="39">
        <v>2</v>
      </c>
      <c r="C255" s="39" t="s">
        <v>72</v>
      </c>
      <c r="D255" s="39"/>
      <c r="E255" s="78"/>
      <c r="F255" s="78"/>
      <c r="G255" s="78"/>
      <c r="H255" s="78"/>
      <c r="I255" s="78"/>
      <c r="J255" s="78"/>
      <c r="K255" s="199"/>
      <c r="L255" s="286"/>
      <c r="M255" s="78" t="s">
        <v>1</v>
      </c>
    </row>
    <row r="256" spans="1:13" s="88" customFormat="1">
      <c r="B256" s="39">
        <v>3</v>
      </c>
      <c r="C256" s="39" t="s">
        <v>73</v>
      </c>
      <c r="D256" s="39"/>
      <c r="E256" s="78"/>
      <c r="F256" s="78"/>
      <c r="G256" s="78"/>
      <c r="H256" s="78"/>
      <c r="I256" s="78"/>
      <c r="J256" s="78"/>
      <c r="K256" s="308"/>
      <c r="L256" s="286"/>
      <c r="M256" s="78" t="s">
        <v>1</v>
      </c>
    </row>
    <row r="257" spans="1:234" s="190" customFormat="1" ht="17.25" customHeight="1">
      <c r="A257" s="121"/>
      <c r="B257" s="187"/>
      <c r="C257" s="188"/>
      <c r="D257" s="189"/>
      <c r="K257" s="307"/>
      <c r="L257" s="121"/>
    </row>
    <row r="258" spans="1:234" s="117" customFormat="1" ht="23.25">
      <c r="B258" s="118" t="s">
        <v>127</v>
      </c>
      <c r="C258" s="118"/>
      <c r="K258" s="274">
        <f>SUM(L259:L261)</f>
        <v>0</v>
      </c>
      <c r="L258" s="121" t="s">
        <v>1</v>
      </c>
    </row>
    <row r="259" spans="1:234" s="39" customFormat="1">
      <c r="A259" s="78"/>
      <c r="B259" s="39">
        <v>1</v>
      </c>
      <c r="C259" s="79" t="s">
        <v>54</v>
      </c>
      <c r="D259" s="79"/>
      <c r="K259" s="80"/>
      <c r="L259" s="262"/>
      <c r="M259" s="82" t="s">
        <v>1</v>
      </c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8"/>
      <c r="AK259" s="78"/>
      <c r="AL259" s="78"/>
      <c r="AM259" s="78"/>
      <c r="AN259" s="78"/>
      <c r="AO259" s="78"/>
      <c r="AP259" s="78"/>
      <c r="AQ259" s="78"/>
      <c r="AR259" s="78"/>
      <c r="AS259" s="78"/>
      <c r="AT259" s="78"/>
      <c r="AU259" s="78"/>
      <c r="AV259" s="78"/>
      <c r="AW259" s="78"/>
      <c r="AX259" s="78"/>
      <c r="AY259" s="78"/>
      <c r="AZ259" s="78"/>
      <c r="BA259" s="78"/>
      <c r="BB259" s="78"/>
      <c r="BC259" s="78"/>
      <c r="BD259" s="78"/>
      <c r="BE259" s="78"/>
      <c r="BF259" s="78"/>
      <c r="BG259" s="78"/>
      <c r="BH259" s="78"/>
      <c r="BI259" s="78"/>
      <c r="BJ259" s="78"/>
      <c r="BK259" s="78"/>
      <c r="BL259" s="78"/>
      <c r="BM259" s="78"/>
      <c r="BN259" s="78"/>
      <c r="BO259" s="78"/>
      <c r="BP259" s="78"/>
      <c r="BQ259" s="78"/>
      <c r="BR259" s="78"/>
      <c r="BS259" s="78"/>
      <c r="BT259" s="78"/>
      <c r="BU259" s="78"/>
      <c r="BV259" s="78"/>
      <c r="BW259" s="78"/>
      <c r="BX259" s="78"/>
      <c r="BY259" s="78"/>
      <c r="BZ259" s="78"/>
      <c r="CA259" s="78"/>
      <c r="CB259" s="78"/>
      <c r="CC259" s="78"/>
      <c r="CD259" s="78"/>
      <c r="CE259" s="78"/>
      <c r="CF259" s="78"/>
      <c r="CG259" s="78"/>
      <c r="CH259" s="78"/>
      <c r="CI259" s="78"/>
      <c r="CJ259" s="78"/>
      <c r="CK259" s="78"/>
      <c r="CL259" s="78"/>
      <c r="CM259" s="78"/>
      <c r="CN259" s="78"/>
      <c r="CO259" s="78"/>
      <c r="CP259" s="78"/>
      <c r="CQ259" s="78"/>
      <c r="CR259" s="78"/>
      <c r="CS259" s="78"/>
      <c r="CT259" s="78"/>
      <c r="CU259" s="78"/>
      <c r="CV259" s="78"/>
      <c r="CW259" s="78"/>
      <c r="CX259" s="78"/>
      <c r="CY259" s="78"/>
      <c r="CZ259" s="78"/>
      <c r="DA259" s="78"/>
      <c r="DB259" s="78"/>
      <c r="DC259" s="78"/>
      <c r="DD259" s="78"/>
      <c r="DE259" s="78"/>
      <c r="DF259" s="78"/>
      <c r="DG259" s="78"/>
      <c r="DH259" s="78"/>
      <c r="DI259" s="78"/>
      <c r="DJ259" s="78"/>
      <c r="DK259" s="78"/>
      <c r="DL259" s="78"/>
      <c r="DM259" s="78"/>
      <c r="DN259" s="78"/>
      <c r="DO259" s="78"/>
      <c r="DP259" s="78"/>
      <c r="DQ259" s="78"/>
      <c r="DR259" s="78"/>
      <c r="DS259" s="78"/>
      <c r="DT259" s="78"/>
      <c r="DU259" s="78"/>
      <c r="DV259" s="78"/>
      <c r="DW259" s="78"/>
      <c r="DX259" s="78"/>
      <c r="DY259" s="78"/>
      <c r="DZ259" s="78"/>
      <c r="EA259" s="78"/>
      <c r="EB259" s="78"/>
      <c r="EC259" s="78"/>
      <c r="ED259" s="78"/>
      <c r="EE259" s="78"/>
      <c r="EF259" s="78"/>
      <c r="EG259" s="78"/>
      <c r="EH259" s="78"/>
      <c r="EI259" s="78"/>
      <c r="EJ259" s="78"/>
      <c r="EK259" s="78"/>
      <c r="EL259" s="78"/>
      <c r="EM259" s="78"/>
      <c r="EN259" s="78"/>
      <c r="EO259" s="78"/>
      <c r="EP259" s="78"/>
      <c r="EQ259" s="78"/>
      <c r="ER259" s="78"/>
      <c r="ES259" s="78"/>
      <c r="ET259" s="78"/>
      <c r="EU259" s="78"/>
      <c r="EV259" s="78"/>
      <c r="EW259" s="78"/>
      <c r="EX259" s="78"/>
      <c r="EY259" s="78"/>
      <c r="EZ259" s="78"/>
      <c r="FA259" s="78"/>
      <c r="FB259" s="78"/>
      <c r="FC259" s="78"/>
      <c r="FD259" s="78"/>
      <c r="FE259" s="78"/>
      <c r="FF259" s="78"/>
      <c r="FG259" s="78"/>
      <c r="FH259" s="78"/>
      <c r="FI259" s="78"/>
      <c r="FJ259" s="78"/>
      <c r="FK259" s="78"/>
      <c r="FL259" s="78"/>
      <c r="FM259" s="78"/>
      <c r="FN259" s="78"/>
      <c r="FO259" s="78"/>
      <c r="FP259" s="78"/>
      <c r="FQ259" s="78"/>
      <c r="FR259" s="78"/>
      <c r="FS259" s="78"/>
      <c r="FT259" s="78"/>
      <c r="FU259" s="78"/>
      <c r="FV259" s="78"/>
      <c r="FW259" s="78"/>
      <c r="FX259" s="78"/>
      <c r="FY259" s="78"/>
      <c r="FZ259" s="78"/>
      <c r="GA259" s="78"/>
      <c r="GB259" s="78"/>
      <c r="GC259" s="78"/>
      <c r="GD259" s="78"/>
      <c r="GE259" s="78"/>
      <c r="GF259" s="78"/>
      <c r="GG259" s="78"/>
      <c r="GH259" s="78"/>
      <c r="GI259" s="78"/>
      <c r="GJ259" s="78"/>
      <c r="GK259" s="78"/>
      <c r="GL259" s="78"/>
      <c r="GM259" s="78"/>
      <c r="GN259" s="78"/>
      <c r="GO259" s="78"/>
      <c r="GP259" s="78"/>
      <c r="GQ259" s="78"/>
      <c r="GR259" s="78"/>
      <c r="GS259" s="78"/>
      <c r="GT259" s="78"/>
      <c r="GU259" s="78"/>
      <c r="GV259" s="78"/>
      <c r="GW259" s="78"/>
      <c r="GX259" s="78"/>
      <c r="GY259" s="78"/>
      <c r="GZ259" s="78"/>
      <c r="HA259" s="78"/>
      <c r="HB259" s="78"/>
      <c r="HC259" s="78"/>
      <c r="HD259" s="78"/>
      <c r="HE259" s="78"/>
      <c r="HF259" s="78"/>
      <c r="HG259" s="78"/>
      <c r="HH259" s="78"/>
      <c r="HI259" s="78"/>
      <c r="HJ259" s="78"/>
      <c r="HK259" s="78"/>
      <c r="HL259" s="78"/>
      <c r="HM259" s="78"/>
      <c r="HN259" s="78"/>
      <c r="HO259" s="78"/>
      <c r="HP259" s="78"/>
      <c r="HQ259" s="78"/>
      <c r="HR259" s="78"/>
      <c r="HS259" s="78"/>
      <c r="HT259" s="78"/>
      <c r="HU259" s="78"/>
      <c r="HV259" s="78"/>
      <c r="HW259" s="78"/>
      <c r="HX259" s="78"/>
      <c r="HY259" s="78"/>
      <c r="HZ259" s="78"/>
    </row>
    <row r="260" spans="1:234" s="36" customFormat="1">
      <c r="B260" s="39">
        <v>2</v>
      </c>
      <c r="C260" s="39" t="s">
        <v>55</v>
      </c>
      <c r="D260" s="39"/>
      <c r="E260" s="39"/>
      <c r="F260" s="39"/>
      <c r="G260" s="39"/>
      <c r="H260" s="39"/>
      <c r="I260" s="39"/>
      <c r="J260" s="39"/>
      <c r="K260" s="198" t="s">
        <v>56</v>
      </c>
      <c r="L260" s="285"/>
      <c r="M260" s="39" t="s">
        <v>1</v>
      </c>
    </row>
    <row r="261" spans="1:234" s="36" customFormat="1">
      <c r="B261" s="39">
        <v>3</v>
      </c>
      <c r="C261" s="39" t="s">
        <v>57</v>
      </c>
      <c r="D261" s="39"/>
      <c r="E261" s="39"/>
      <c r="F261" s="39"/>
      <c r="G261" s="39"/>
      <c r="H261" s="39"/>
      <c r="I261" s="39"/>
      <c r="J261" s="39"/>
      <c r="K261" s="198"/>
      <c r="L261" s="285"/>
      <c r="M261" s="39" t="s">
        <v>1</v>
      </c>
    </row>
    <row r="262" spans="1:234" s="36" customFormat="1" ht="8.25" customHeight="1">
      <c r="C262" s="39"/>
      <c r="D262" s="39"/>
      <c r="E262" s="39"/>
      <c r="F262" s="39"/>
      <c r="G262" s="39"/>
      <c r="H262" s="39"/>
      <c r="I262" s="39"/>
      <c r="J262" s="39"/>
      <c r="K262" s="198"/>
      <c r="L262" s="198"/>
      <c r="M262" s="39"/>
    </row>
    <row r="263" spans="1:234" ht="23.25">
      <c r="B263" s="54" t="s">
        <v>128</v>
      </c>
      <c r="C263" s="200"/>
      <c r="D263" s="200"/>
      <c r="E263" s="200"/>
      <c r="F263" s="200"/>
      <c r="G263" s="200"/>
      <c r="H263" s="200"/>
      <c r="I263" s="200"/>
      <c r="J263" s="200"/>
      <c r="K263" s="272">
        <f>SUM(L264,L277:L278)</f>
        <v>0</v>
      </c>
      <c r="L263" s="56" t="s">
        <v>1</v>
      </c>
      <c r="M263" s="56"/>
    </row>
    <row r="264" spans="1:234" s="88" customFormat="1">
      <c r="B264" s="62">
        <v>1</v>
      </c>
      <c r="C264" s="62" t="s">
        <v>58</v>
      </c>
      <c r="D264" s="62"/>
      <c r="E264" s="309"/>
      <c r="F264" s="309"/>
      <c r="G264" s="309"/>
      <c r="H264" s="309"/>
      <c r="I264" s="309"/>
      <c r="J264" s="309"/>
      <c r="K264" s="310"/>
      <c r="L264" s="311">
        <f>SUM(L265:L276)</f>
        <v>0</v>
      </c>
      <c r="M264" s="309" t="s">
        <v>1</v>
      </c>
    </row>
    <row r="265" spans="1:234" s="88" customFormat="1">
      <c r="B265" s="39"/>
      <c r="C265" s="39">
        <v>1.1000000000000001</v>
      </c>
      <c r="D265" s="39" t="s">
        <v>83</v>
      </c>
      <c r="E265" s="78"/>
      <c r="F265" s="78"/>
      <c r="G265" s="78"/>
      <c r="H265" s="78"/>
      <c r="I265" s="78"/>
      <c r="J265" s="78"/>
      <c r="K265" s="199"/>
      <c r="L265" s="286"/>
      <c r="M265" s="39" t="s">
        <v>1</v>
      </c>
    </row>
    <row r="266" spans="1:234" s="88" customFormat="1">
      <c r="B266" s="39"/>
      <c r="C266" s="39">
        <v>1.2</v>
      </c>
      <c r="D266" s="39" t="s">
        <v>84</v>
      </c>
      <c r="E266" s="78"/>
      <c r="F266" s="78"/>
      <c r="G266" s="78"/>
      <c r="H266" s="78"/>
      <c r="I266" s="78"/>
      <c r="J266" s="78"/>
      <c r="K266" s="199"/>
      <c r="L266" s="286"/>
      <c r="M266" s="39" t="s">
        <v>1</v>
      </c>
    </row>
    <row r="267" spans="1:234" s="88" customFormat="1">
      <c r="B267" s="39"/>
      <c r="C267" s="39">
        <v>1.3</v>
      </c>
      <c r="D267" s="39" t="s">
        <v>85</v>
      </c>
      <c r="E267" s="78"/>
      <c r="F267" s="78"/>
      <c r="G267" s="78"/>
      <c r="H267" s="78"/>
      <c r="I267" s="78"/>
      <c r="J267" s="78"/>
      <c r="K267" s="199"/>
      <c r="L267" s="286"/>
      <c r="M267" s="39" t="s">
        <v>1</v>
      </c>
    </row>
    <row r="268" spans="1:234" s="88" customFormat="1">
      <c r="B268" s="39"/>
      <c r="C268" s="39">
        <v>1.4</v>
      </c>
      <c r="D268" s="39" t="s">
        <v>86</v>
      </c>
      <c r="E268" s="78"/>
      <c r="F268" s="78"/>
      <c r="G268" s="78"/>
      <c r="H268" s="78"/>
      <c r="I268" s="78"/>
      <c r="J268" s="78"/>
      <c r="K268" s="199"/>
      <c r="L268" s="286"/>
      <c r="M268" s="39" t="s">
        <v>1</v>
      </c>
    </row>
    <row r="269" spans="1:234" s="88" customFormat="1">
      <c r="B269" s="39"/>
      <c r="C269" s="39">
        <v>1.5</v>
      </c>
      <c r="D269" s="39" t="s">
        <v>87</v>
      </c>
      <c r="E269" s="78"/>
      <c r="F269" s="78"/>
      <c r="G269" s="78"/>
      <c r="H269" s="78"/>
      <c r="I269" s="78"/>
      <c r="J269" s="78"/>
      <c r="K269" s="199"/>
      <c r="L269" s="286"/>
      <c r="M269" s="39" t="s">
        <v>1</v>
      </c>
    </row>
    <row r="270" spans="1:234" s="88" customFormat="1">
      <c r="B270" s="39"/>
      <c r="C270" s="39">
        <v>1.6</v>
      </c>
      <c r="D270" s="39" t="s">
        <v>88</v>
      </c>
      <c r="E270" s="78"/>
      <c r="F270" s="78"/>
      <c r="G270" s="78"/>
      <c r="H270" s="78"/>
      <c r="I270" s="78"/>
      <c r="J270" s="78"/>
      <c r="K270" s="199"/>
      <c r="L270" s="286"/>
      <c r="M270" s="39" t="s">
        <v>1</v>
      </c>
    </row>
    <row r="271" spans="1:234" s="88" customFormat="1">
      <c r="B271" s="39"/>
      <c r="C271" s="39">
        <v>1.7</v>
      </c>
      <c r="D271" s="39" t="s">
        <v>89</v>
      </c>
      <c r="E271" s="78"/>
      <c r="F271" s="78"/>
      <c r="G271" s="78"/>
      <c r="H271" s="78"/>
      <c r="I271" s="78"/>
      <c r="J271" s="78"/>
      <c r="K271" s="199"/>
      <c r="L271" s="286"/>
      <c r="M271" s="39" t="s">
        <v>1</v>
      </c>
    </row>
    <row r="272" spans="1:234" s="88" customFormat="1">
      <c r="B272" s="39"/>
      <c r="C272" s="39">
        <v>1.8</v>
      </c>
      <c r="D272" s="39" t="s">
        <v>90</v>
      </c>
      <c r="E272" s="78"/>
      <c r="F272" s="78"/>
      <c r="G272" s="78"/>
      <c r="H272" s="78"/>
      <c r="I272" s="78"/>
      <c r="J272" s="78"/>
      <c r="K272" s="199"/>
      <c r="L272" s="286"/>
      <c r="M272" s="39" t="s">
        <v>1</v>
      </c>
    </row>
    <row r="273" spans="1:13" s="88" customFormat="1">
      <c r="B273" s="39"/>
      <c r="C273" s="39">
        <v>1.9</v>
      </c>
      <c r="D273" s="39" t="s">
        <v>91</v>
      </c>
      <c r="E273" s="78"/>
      <c r="F273" s="78"/>
      <c r="G273" s="78"/>
      <c r="H273" s="78"/>
      <c r="I273" s="78"/>
      <c r="J273" s="78"/>
      <c r="K273" s="199"/>
      <c r="L273" s="286"/>
      <c r="M273" s="39" t="s">
        <v>1</v>
      </c>
    </row>
    <row r="274" spans="1:13" s="88" customFormat="1">
      <c r="B274" s="39"/>
      <c r="C274" s="341" t="s">
        <v>113</v>
      </c>
      <c r="D274" s="39" t="s">
        <v>112</v>
      </c>
      <c r="E274" s="78"/>
      <c r="F274" s="78"/>
      <c r="G274" s="78"/>
      <c r="H274" s="78"/>
      <c r="I274" s="78"/>
      <c r="J274" s="78"/>
      <c r="K274" s="199"/>
      <c r="L274" s="286"/>
      <c r="M274" s="39" t="s">
        <v>1</v>
      </c>
    </row>
    <row r="275" spans="1:13" s="88" customFormat="1">
      <c r="B275" s="39"/>
      <c r="C275" s="341" t="s">
        <v>114</v>
      </c>
      <c r="D275" s="39" t="s">
        <v>116</v>
      </c>
      <c r="E275" s="78"/>
      <c r="F275" s="78"/>
      <c r="G275" s="78"/>
      <c r="H275" s="78"/>
      <c r="I275" s="78"/>
      <c r="J275" s="78"/>
      <c r="K275" s="199"/>
      <c r="L275" s="286"/>
      <c r="M275" s="39" t="s">
        <v>1</v>
      </c>
    </row>
    <row r="276" spans="1:13" s="88" customFormat="1">
      <c r="B276" s="39"/>
      <c r="C276" s="341" t="s">
        <v>115</v>
      </c>
      <c r="D276" s="39" t="s">
        <v>117</v>
      </c>
      <c r="E276" s="78"/>
      <c r="F276" s="78"/>
      <c r="G276" s="78"/>
      <c r="H276" s="78"/>
      <c r="I276" s="78"/>
      <c r="J276" s="78"/>
      <c r="K276" s="199"/>
      <c r="L276" s="286"/>
      <c r="M276" s="39" t="s">
        <v>1</v>
      </c>
    </row>
    <row r="277" spans="1:13" s="78" customFormat="1">
      <c r="B277" s="62">
        <v>2</v>
      </c>
      <c r="C277" s="62" t="s">
        <v>59</v>
      </c>
      <c r="D277" s="62"/>
      <c r="E277" s="309"/>
      <c r="F277" s="309"/>
      <c r="G277" s="309"/>
      <c r="H277" s="309"/>
      <c r="I277" s="309"/>
      <c r="J277" s="309"/>
      <c r="K277" s="310"/>
      <c r="L277" s="311"/>
      <c r="M277" s="309" t="s">
        <v>1</v>
      </c>
    </row>
    <row r="278" spans="1:13" s="88" customFormat="1">
      <c r="B278" s="62">
        <v>3</v>
      </c>
      <c r="C278" s="62" t="s">
        <v>107</v>
      </c>
      <c r="D278" s="62"/>
      <c r="E278" s="309"/>
      <c r="F278" s="309"/>
      <c r="G278" s="309"/>
      <c r="H278" s="309"/>
      <c r="I278" s="309"/>
      <c r="J278" s="309"/>
      <c r="K278" s="310"/>
      <c r="L278" s="311"/>
      <c r="M278" s="309" t="s">
        <v>1</v>
      </c>
    </row>
    <row r="279" spans="1:13" s="78" customFormat="1">
      <c r="B279" s="48"/>
      <c r="C279" s="74"/>
      <c r="D279" s="101"/>
      <c r="K279" s="199"/>
      <c r="L279" s="199"/>
    </row>
    <row r="280" spans="1:13" s="197" customFormat="1" ht="54" customHeight="1">
      <c r="A280" s="191"/>
      <c r="B280" s="218"/>
      <c r="C280" s="362"/>
      <c r="D280" s="363"/>
      <c r="E280" s="363"/>
      <c r="F280" s="363"/>
      <c r="G280" s="363"/>
      <c r="H280" s="363"/>
      <c r="I280" s="363"/>
      <c r="J280" s="363"/>
      <c r="K280" s="363"/>
      <c r="L280" s="217"/>
      <c r="M280" s="145"/>
    </row>
    <row r="281" spans="1:13" s="197" customFormat="1">
      <c r="A281" s="191"/>
      <c r="B281" s="216"/>
      <c r="C281" s="363"/>
      <c r="D281" s="363"/>
      <c r="E281" s="363"/>
      <c r="F281" s="363"/>
      <c r="G281" s="363"/>
      <c r="H281" s="363"/>
      <c r="I281" s="363"/>
      <c r="J281" s="363"/>
      <c r="K281" s="363"/>
      <c r="L281" s="217"/>
      <c r="M281" s="145"/>
    </row>
    <row r="282" spans="1:13" s="197" customFormat="1" ht="56.25" customHeight="1">
      <c r="A282" s="191"/>
      <c r="B282" s="218"/>
      <c r="C282" s="364"/>
      <c r="D282" s="365"/>
      <c r="E282" s="365"/>
      <c r="F282" s="365"/>
      <c r="G282" s="365"/>
      <c r="H282" s="365"/>
      <c r="I282" s="365"/>
      <c r="J282" s="365"/>
      <c r="K282" s="365"/>
      <c r="L282" s="107"/>
      <c r="M282" s="145"/>
    </row>
    <row r="283" spans="1:13" s="197" customFormat="1">
      <c r="A283" s="191"/>
      <c r="B283" s="221"/>
      <c r="C283" s="78"/>
      <c r="D283" s="74"/>
      <c r="E283" s="74"/>
      <c r="F283" s="74"/>
      <c r="G283" s="74"/>
      <c r="H283" s="74"/>
      <c r="I283" s="74"/>
      <c r="J283" s="74"/>
      <c r="K283" s="74"/>
      <c r="L283" s="196"/>
      <c r="M283" s="145"/>
    </row>
    <row r="284" spans="1:13" s="220" customFormat="1" ht="24" customHeight="1">
      <c r="A284" s="219"/>
      <c r="B284" s="222"/>
      <c r="C284" s="119"/>
      <c r="D284" s="223"/>
      <c r="E284" s="223"/>
      <c r="F284" s="223"/>
      <c r="G284" s="223"/>
      <c r="H284" s="223"/>
      <c r="I284" s="223"/>
      <c r="J284" s="223"/>
      <c r="K284" s="224"/>
      <c r="L284" s="225"/>
      <c r="M284" s="226"/>
    </row>
    <row r="285" spans="1:13" s="197" customFormat="1" ht="24" customHeight="1">
      <c r="A285" s="227"/>
      <c r="B285" s="218"/>
      <c r="C285" s="78"/>
      <c r="D285" s="116"/>
      <c r="E285" s="116"/>
      <c r="F285" s="116"/>
      <c r="G285" s="116"/>
      <c r="H285" s="116"/>
      <c r="I285" s="116"/>
      <c r="J285" s="116"/>
      <c r="K285" s="116"/>
      <c r="L285" s="196"/>
      <c r="M285" s="77"/>
    </row>
    <row r="286" spans="1:13" s="197" customFormat="1" ht="24" customHeight="1">
      <c r="A286" s="227"/>
      <c r="B286" s="218"/>
      <c r="C286" s="78"/>
      <c r="D286" s="116"/>
      <c r="E286" s="116"/>
      <c r="F286" s="116"/>
      <c r="G286" s="116"/>
      <c r="H286" s="116"/>
      <c r="I286" s="116"/>
      <c r="J286" s="116"/>
      <c r="K286" s="116"/>
      <c r="L286" s="196"/>
      <c r="M286" s="77"/>
    </row>
    <row r="287" spans="1:13" s="197" customFormat="1" ht="24" customHeight="1">
      <c r="A287" s="227"/>
      <c r="B287" s="218"/>
      <c r="C287" s="78"/>
      <c r="D287" s="116"/>
      <c r="E287" s="116"/>
      <c r="F287" s="116"/>
      <c r="G287" s="116"/>
      <c r="H287" s="116"/>
      <c r="I287" s="116"/>
      <c r="J287" s="116"/>
      <c r="K287" s="116"/>
      <c r="L287" s="196"/>
      <c r="M287" s="77"/>
    </row>
    <row r="288" spans="1:13" s="197" customFormat="1">
      <c r="A288" s="227"/>
      <c r="B288" s="218"/>
      <c r="C288" s="78"/>
      <c r="D288" s="193"/>
      <c r="E288" s="194"/>
      <c r="F288" s="194"/>
      <c r="G288" s="194"/>
      <c r="H288" s="194"/>
      <c r="I288" s="194"/>
      <c r="J288" s="194"/>
      <c r="K288" s="195"/>
      <c r="L288" s="196"/>
      <c r="M288" s="77"/>
    </row>
    <row r="289" spans="1:13" s="197" customFormat="1">
      <c r="A289" s="227"/>
      <c r="B289" s="218"/>
      <c r="C289" s="78"/>
      <c r="D289" s="193"/>
      <c r="E289" s="194"/>
      <c r="F289" s="194"/>
      <c r="G289" s="194"/>
      <c r="H289" s="194"/>
      <c r="I289" s="194"/>
      <c r="J289" s="194"/>
      <c r="K289" s="195"/>
      <c r="L289" s="196"/>
      <c r="M289" s="77"/>
    </row>
    <row r="290" spans="1:13" s="197" customFormat="1">
      <c r="A290" s="227"/>
      <c r="B290" s="218"/>
      <c r="C290" s="78"/>
      <c r="D290" s="193"/>
      <c r="E290" s="194"/>
      <c r="F290" s="194"/>
      <c r="G290" s="194"/>
      <c r="H290" s="194"/>
      <c r="I290" s="194"/>
      <c r="J290" s="194"/>
      <c r="K290" s="195"/>
      <c r="L290" s="196"/>
      <c r="M290" s="77"/>
    </row>
    <row r="291" spans="1:13" s="197" customFormat="1">
      <c r="A291" s="227"/>
      <c r="B291" s="218"/>
      <c r="C291" s="78"/>
      <c r="D291" s="193"/>
      <c r="E291" s="194"/>
      <c r="F291" s="194"/>
      <c r="G291" s="194"/>
      <c r="H291" s="194"/>
      <c r="I291" s="194"/>
      <c r="J291" s="194"/>
      <c r="K291" s="195"/>
      <c r="L291" s="196"/>
      <c r="M291" s="77"/>
    </row>
    <row r="292" spans="1:13" s="197" customFormat="1">
      <c r="A292" s="227"/>
      <c r="B292" s="218"/>
      <c r="C292" s="78"/>
      <c r="D292" s="193"/>
      <c r="E292" s="194"/>
      <c r="F292" s="194"/>
      <c r="G292" s="194"/>
      <c r="H292" s="194"/>
      <c r="I292" s="194"/>
      <c r="J292" s="194"/>
      <c r="K292" s="195"/>
      <c r="L292" s="196"/>
      <c r="M292" s="77"/>
    </row>
    <row r="293" spans="1:13" s="197" customFormat="1">
      <c r="A293" s="227"/>
      <c r="B293" s="218"/>
      <c r="C293" s="78"/>
      <c r="D293" s="193"/>
      <c r="E293" s="194"/>
      <c r="F293" s="194"/>
      <c r="G293" s="194"/>
      <c r="H293" s="194"/>
      <c r="I293" s="194"/>
      <c r="J293" s="194"/>
      <c r="K293" s="195"/>
      <c r="L293" s="196"/>
      <c r="M293" s="77"/>
    </row>
    <row r="294" spans="1:13" s="197" customFormat="1">
      <c r="A294" s="227"/>
      <c r="B294" s="218"/>
      <c r="C294" s="78"/>
      <c r="D294" s="193"/>
      <c r="E294" s="194"/>
      <c r="F294" s="194"/>
      <c r="G294" s="194"/>
      <c r="H294" s="194"/>
      <c r="I294" s="194"/>
      <c r="J294" s="194"/>
      <c r="K294" s="195"/>
      <c r="L294" s="196"/>
      <c r="M294" s="77"/>
    </row>
    <row r="295" spans="1:13" s="197" customFormat="1">
      <c r="A295" s="227"/>
      <c r="B295" s="218"/>
      <c r="C295" s="78"/>
      <c r="D295" s="193"/>
      <c r="E295" s="194"/>
      <c r="F295" s="194"/>
      <c r="G295" s="194"/>
      <c r="H295" s="194"/>
      <c r="I295" s="194"/>
      <c r="J295" s="194"/>
      <c r="K295" s="195"/>
      <c r="L295" s="196"/>
      <c r="M295" s="77"/>
    </row>
    <row r="296" spans="1:13" s="197" customFormat="1">
      <c r="A296" s="227"/>
      <c r="B296" s="218"/>
      <c r="C296" s="78"/>
      <c r="D296" s="193"/>
      <c r="E296" s="194"/>
      <c r="F296" s="194"/>
      <c r="G296" s="194"/>
      <c r="H296" s="194"/>
      <c r="I296" s="194"/>
      <c r="J296" s="194"/>
      <c r="K296" s="195"/>
      <c r="L296" s="196"/>
      <c r="M296" s="77"/>
    </row>
    <row r="297" spans="1:13" s="220" customFormat="1" ht="24" customHeight="1">
      <c r="A297" s="219"/>
      <c r="B297" s="228"/>
      <c r="C297" s="119"/>
      <c r="D297" s="229"/>
      <c r="E297" s="229"/>
      <c r="F297" s="229"/>
      <c r="G297" s="229"/>
      <c r="H297" s="229"/>
      <c r="I297" s="229"/>
      <c r="J297" s="229"/>
      <c r="K297" s="224"/>
      <c r="L297" s="225"/>
      <c r="M297" s="230"/>
    </row>
    <row r="298" spans="1:13" s="197" customFormat="1">
      <c r="A298" s="191"/>
      <c r="B298" s="218"/>
      <c r="C298" s="78"/>
      <c r="D298" s="193"/>
      <c r="E298" s="194"/>
      <c r="F298" s="194"/>
      <c r="G298" s="194"/>
      <c r="H298" s="194"/>
      <c r="I298" s="194"/>
      <c r="J298" s="194"/>
      <c r="K298" s="195"/>
      <c r="L298" s="196"/>
      <c r="M298" s="145"/>
    </row>
    <row r="299" spans="1:13" s="197" customFormat="1">
      <c r="A299" s="191"/>
      <c r="B299" s="218"/>
      <c r="C299" s="78"/>
      <c r="D299" s="193"/>
      <c r="E299" s="194"/>
      <c r="F299" s="194"/>
      <c r="G299" s="194"/>
      <c r="H299" s="194"/>
      <c r="I299" s="194"/>
      <c r="J299" s="194"/>
      <c r="K299" s="195"/>
      <c r="L299" s="196"/>
      <c r="M299" s="145"/>
    </row>
    <row r="300" spans="1:13" s="197" customFormat="1">
      <c r="A300" s="191"/>
      <c r="B300" s="218"/>
      <c r="C300" s="78"/>
      <c r="D300" s="116"/>
      <c r="E300" s="116"/>
      <c r="F300" s="116"/>
      <c r="G300" s="116"/>
      <c r="H300" s="116"/>
      <c r="I300" s="116"/>
      <c r="J300" s="116"/>
      <c r="K300" s="116"/>
      <c r="L300" s="196"/>
      <c r="M300" s="145"/>
    </row>
    <row r="301" spans="1:13" s="197" customFormat="1">
      <c r="A301" s="191"/>
      <c r="B301" s="218"/>
      <c r="C301" s="78"/>
      <c r="D301" s="116"/>
      <c r="E301" s="116"/>
      <c r="F301" s="116"/>
      <c r="G301" s="116"/>
      <c r="H301" s="116"/>
      <c r="I301" s="116"/>
      <c r="J301" s="116"/>
      <c r="K301" s="116"/>
      <c r="L301" s="196"/>
      <c r="M301" s="145"/>
    </row>
    <row r="302" spans="1:13" s="197" customFormat="1">
      <c r="A302" s="191"/>
      <c r="B302" s="218"/>
      <c r="C302" s="78"/>
      <c r="D302" s="116"/>
      <c r="E302" s="116"/>
      <c r="F302" s="116"/>
      <c r="G302" s="116"/>
      <c r="H302" s="116"/>
      <c r="I302" s="116"/>
      <c r="J302" s="116"/>
      <c r="K302" s="116"/>
      <c r="L302" s="196"/>
      <c r="M302" s="145"/>
    </row>
    <row r="303" spans="1:13" s="197" customFormat="1">
      <c r="A303" s="191"/>
      <c r="B303" s="218"/>
      <c r="C303" s="78"/>
      <c r="D303" s="116"/>
      <c r="E303" s="116"/>
      <c r="F303" s="116"/>
      <c r="G303" s="116"/>
      <c r="H303" s="116"/>
      <c r="I303" s="116"/>
      <c r="J303" s="116"/>
      <c r="K303" s="116"/>
      <c r="L303" s="196"/>
      <c r="M303" s="145"/>
    </row>
    <row r="304" spans="1:13" s="197" customFormat="1">
      <c r="A304" s="191"/>
      <c r="B304" s="218"/>
      <c r="C304" s="78"/>
      <c r="D304" s="116"/>
      <c r="E304" s="116"/>
      <c r="F304" s="116"/>
      <c r="G304" s="116"/>
      <c r="H304" s="116"/>
      <c r="I304" s="116"/>
      <c r="J304" s="116"/>
      <c r="K304" s="116"/>
      <c r="L304" s="196"/>
      <c r="M304" s="145"/>
    </row>
    <row r="305" spans="1:13" s="197" customFormat="1">
      <c r="A305" s="191"/>
      <c r="B305" s="218"/>
      <c r="C305" s="78"/>
      <c r="D305" s="116"/>
      <c r="E305" s="116"/>
      <c r="F305" s="116"/>
      <c r="G305" s="116"/>
      <c r="H305" s="116"/>
      <c r="I305" s="116"/>
      <c r="J305" s="116"/>
      <c r="K305" s="116"/>
      <c r="L305" s="196"/>
      <c r="M305" s="145"/>
    </row>
    <row r="306" spans="1:13" s="197" customFormat="1">
      <c r="A306" s="191"/>
      <c r="B306" s="184"/>
      <c r="C306" s="78"/>
      <c r="D306" s="116"/>
      <c r="E306" s="116"/>
      <c r="F306" s="116"/>
      <c r="G306" s="116"/>
      <c r="H306" s="116"/>
      <c r="I306" s="116"/>
      <c r="J306" s="116"/>
      <c r="K306" s="116"/>
      <c r="L306" s="196"/>
      <c r="M306" s="145"/>
    </row>
  </sheetData>
  <mergeCells count="39">
    <mergeCell ref="C163:D163"/>
    <mergeCell ref="C164:D164"/>
    <mergeCell ref="C156:D156"/>
    <mergeCell ref="C157:D157"/>
    <mergeCell ref="C158:D158"/>
    <mergeCell ref="C280:K280"/>
    <mergeCell ref="C281:K281"/>
    <mergeCell ref="C282:K282"/>
    <mergeCell ref="I189:J189"/>
    <mergeCell ref="C190:D190"/>
    <mergeCell ref="B209:G209"/>
    <mergeCell ref="B218:G218"/>
    <mergeCell ref="C191:D191"/>
    <mergeCell ref="C192:D192"/>
    <mergeCell ref="I197:J197"/>
    <mergeCell ref="C198:D198"/>
    <mergeCell ref="C199:D199"/>
    <mergeCell ref="C200:D200"/>
    <mergeCell ref="C120:D120"/>
    <mergeCell ref="C121:D121"/>
    <mergeCell ref="C122:D122"/>
    <mergeCell ref="I161:J161"/>
    <mergeCell ref="C162:D162"/>
    <mergeCell ref="I155:J155"/>
    <mergeCell ref="C116:D116"/>
    <mergeCell ref="I119:J119"/>
    <mergeCell ref="A1:M1"/>
    <mergeCell ref="A2:M2"/>
    <mergeCell ref="I113:J113"/>
    <mergeCell ref="C114:D114"/>
    <mergeCell ref="C115:D115"/>
    <mergeCell ref="I79:J79"/>
    <mergeCell ref="C80:D80"/>
    <mergeCell ref="C81:D81"/>
    <mergeCell ref="C82:D82"/>
    <mergeCell ref="I85:J85"/>
    <mergeCell ref="C86:D86"/>
    <mergeCell ref="C87:D87"/>
    <mergeCell ref="C88:D88"/>
  </mergeCells>
  <phoneticPr fontId="49" type="noConversion"/>
  <pageMargins left="0.78740157480314965" right="0.51181102362204722" top="0.74803149606299213" bottom="0.55118110236220474" header="0.31496062992125984" footer="0.15748031496062992"/>
  <pageSetup paperSize="9" scale="72" orientation="portrait" r:id="rId1"/>
  <headerFooter>
    <oddFooter>&amp;C&amp;P/&amp;N&amp;R&amp;A</oddFooter>
  </headerFooter>
  <rowBreaks count="4" manualBreakCount="4">
    <brk id="99" max="12" man="1"/>
    <brk id="146" max="12" man="1"/>
    <brk id="195" max="12" man="1"/>
    <brk id="23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</sheetPr>
  <dimension ref="A1:HZ290"/>
  <sheetViews>
    <sheetView showGridLines="0" view="pageBreakPreview" zoomScaleSheetLayoutView="100" workbookViewId="0">
      <selection activeCell="P17" sqref="P17"/>
    </sheetView>
  </sheetViews>
  <sheetFormatPr defaultColWidth="9" defaultRowHeight="21"/>
  <cols>
    <col min="1" max="1" width="2.85546875" style="1" customWidth="1"/>
    <col min="2" max="2" width="6.5703125" style="1" customWidth="1"/>
    <col min="3" max="3" width="4.140625" style="1" customWidth="1"/>
    <col min="4" max="4" width="28.7109375" style="1" customWidth="1"/>
    <col min="5" max="5" width="7.140625" style="1" customWidth="1"/>
    <col min="6" max="6" width="1.7109375" style="1" customWidth="1"/>
    <col min="7" max="7" width="11.5703125" style="1" customWidth="1"/>
    <col min="8" max="8" width="1.85546875" style="1" customWidth="1"/>
    <col min="9" max="9" width="14" style="1" customWidth="1"/>
    <col min="10" max="10" width="6" style="1" bestFit="1" customWidth="1"/>
    <col min="11" max="11" width="15.5703125" style="215" bestFit="1" customWidth="1"/>
    <col min="12" max="12" width="12.42578125" style="215" bestFit="1" customWidth="1"/>
    <col min="13" max="13" width="5.28515625" style="1" bestFit="1" customWidth="1"/>
    <col min="14" max="16384" width="9" style="1"/>
  </cols>
  <sheetData>
    <row r="1" spans="1:13" ht="23.25">
      <c r="A1" s="360" t="s">
        <v>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3" customFormat="1" ht="23.25">
      <c r="A2" s="361" t="s">
        <v>135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</row>
    <row r="3" spans="1:13" s="3" customFormat="1" ht="23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7" customFormat="1" ht="23.25">
      <c r="A4" s="4" t="s">
        <v>95</v>
      </c>
      <c r="B4" s="5"/>
      <c r="C4" s="5"/>
      <c r="D4" s="5"/>
      <c r="E4" s="5"/>
      <c r="F4" s="5"/>
      <c r="G4" s="5"/>
      <c r="H4" s="5"/>
      <c r="I4" s="5"/>
      <c r="J4" s="5"/>
      <c r="K4" s="244">
        <f>SUM(K5)</f>
        <v>0</v>
      </c>
      <c r="L4" s="6" t="s">
        <v>1</v>
      </c>
      <c r="M4" s="5"/>
    </row>
    <row r="5" spans="1:13" s="9" customFormat="1" ht="23.25">
      <c r="A5" s="4" t="s">
        <v>75</v>
      </c>
      <c r="B5" s="8"/>
      <c r="C5" s="8"/>
      <c r="D5" s="8"/>
      <c r="E5" s="4"/>
      <c r="F5" s="4"/>
      <c r="I5" s="10"/>
      <c r="J5" s="8"/>
      <c r="K5" s="240">
        <f>K6+K43+K193+K210+K242+K247+K231+K233+K229</f>
        <v>0</v>
      </c>
      <c r="L5" s="9" t="s">
        <v>1</v>
      </c>
      <c r="M5" s="8"/>
    </row>
    <row r="6" spans="1:13" s="16" customFormat="1" ht="23.25">
      <c r="A6" s="11" t="s">
        <v>2</v>
      </c>
      <c r="B6" s="12"/>
      <c r="C6" s="12"/>
      <c r="D6" s="13"/>
      <c r="E6" s="12"/>
      <c r="F6" s="12"/>
      <c r="G6" s="14"/>
      <c r="H6" s="14"/>
      <c r="I6" s="12"/>
      <c r="J6" s="12"/>
      <c r="K6" s="241">
        <f>K7</f>
        <v>0</v>
      </c>
      <c r="L6" s="15" t="s">
        <v>1</v>
      </c>
      <c r="M6" s="12"/>
    </row>
    <row r="7" spans="1:13" s="17" customFormat="1" ht="23.25">
      <c r="B7" s="18" t="s">
        <v>3</v>
      </c>
      <c r="C7" s="18"/>
      <c r="K7" s="242">
        <f>K8+K31</f>
        <v>0</v>
      </c>
      <c r="L7" s="19" t="s">
        <v>1</v>
      </c>
    </row>
    <row r="8" spans="1:13" s="22" customFormat="1">
      <c r="A8" s="20" t="s">
        <v>4</v>
      </c>
      <c r="B8" s="21"/>
      <c r="C8" s="21"/>
      <c r="I8" s="23"/>
      <c r="K8" s="243">
        <f>G9+G29+G19</f>
        <v>0</v>
      </c>
      <c r="L8" s="21" t="s">
        <v>1</v>
      </c>
    </row>
    <row r="9" spans="1:13" s="25" customFormat="1">
      <c r="A9" s="25" t="s">
        <v>98</v>
      </c>
      <c r="G9" s="234">
        <f>I10+I14</f>
        <v>0</v>
      </c>
      <c r="H9" s="63"/>
      <c r="I9" s="27" t="s">
        <v>1</v>
      </c>
      <c r="K9" s="27"/>
      <c r="L9" s="27"/>
    </row>
    <row r="10" spans="1:13" s="25" customFormat="1">
      <c r="B10" s="25" t="s">
        <v>61</v>
      </c>
      <c r="I10" s="234">
        <f>SUM(L11:L13)</f>
        <v>0</v>
      </c>
      <c r="J10" s="27" t="s">
        <v>1</v>
      </c>
      <c r="L10" s="27"/>
    </row>
    <row r="11" spans="1:13">
      <c r="C11" s="29" t="s">
        <v>5</v>
      </c>
      <c r="D11" s="30" t="s">
        <v>62</v>
      </c>
      <c r="E11" s="29" t="s">
        <v>6</v>
      </c>
      <c r="F11" s="29"/>
      <c r="G11" s="30" t="s">
        <v>13</v>
      </c>
      <c r="H11" s="30"/>
      <c r="I11" s="237"/>
      <c r="J11" s="31" t="s">
        <v>8</v>
      </c>
      <c r="K11" s="32" t="s">
        <v>9</v>
      </c>
      <c r="L11" s="238">
        <f>17500*12*I11</f>
        <v>0</v>
      </c>
      <c r="M11" s="34" t="s">
        <v>1</v>
      </c>
    </row>
    <row r="12" spans="1:13">
      <c r="C12" s="29" t="s">
        <v>10</v>
      </c>
      <c r="D12" s="30" t="s">
        <v>62</v>
      </c>
      <c r="E12" s="29" t="s">
        <v>6</v>
      </c>
      <c r="F12" s="29"/>
      <c r="G12" s="30" t="s">
        <v>7</v>
      </c>
      <c r="H12" s="30"/>
      <c r="I12" s="237"/>
      <c r="J12" s="31" t="s">
        <v>8</v>
      </c>
      <c r="K12" s="32" t="s">
        <v>9</v>
      </c>
      <c r="L12" s="239">
        <f>15000*12*I12</f>
        <v>0</v>
      </c>
      <c r="M12" s="34" t="s">
        <v>1</v>
      </c>
    </row>
    <row r="13" spans="1:13">
      <c r="C13" s="29" t="s">
        <v>11</v>
      </c>
      <c r="D13" s="30" t="s">
        <v>62</v>
      </c>
      <c r="E13" s="29" t="s">
        <v>6</v>
      </c>
      <c r="F13" s="29"/>
      <c r="G13" s="30" t="s">
        <v>12</v>
      </c>
      <c r="H13" s="30"/>
      <c r="I13" s="237"/>
      <c r="J13" s="31" t="s">
        <v>8</v>
      </c>
      <c r="K13" s="32" t="s">
        <v>9</v>
      </c>
      <c r="L13" s="239">
        <f>11500*12*I13</f>
        <v>0</v>
      </c>
      <c r="M13" s="34" t="s">
        <v>1</v>
      </c>
    </row>
    <row r="14" spans="1:13" s="25" customFormat="1">
      <c r="B14" s="25" t="s">
        <v>63</v>
      </c>
      <c r="I14" s="26">
        <f>SUM(L15:L17)</f>
        <v>0</v>
      </c>
      <c r="J14" s="27" t="s">
        <v>1</v>
      </c>
      <c r="L14" s="27"/>
    </row>
    <row r="15" spans="1:13">
      <c r="C15" s="29" t="s">
        <v>5</v>
      </c>
      <c r="D15" s="30" t="s">
        <v>62</v>
      </c>
      <c r="E15" s="29" t="s">
        <v>6</v>
      </c>
      <c r="F15" s="29"/>
      <c r="G15" s="30" t="s">
        <v>13</v>
      </c>
      <c r="H15" s="30"/>
      <c r="I15" s="237"/>
      <c r="J15" s="31" t="s">
        <v>8</v>
      </c>
      <c r="K15" s="32" t="s">
        <v>9</v>
      </c>
      <c r="L15" s="238">
        <f>17500*12*I15</f>
        <v>0</v>
      </c>
      <c r="M15" s="34" t="s">
        <v>1</v>
      </c>
    </row>
    <row r="16" spans="1:13">
      <c r="C16" s="29" t="s">
        <v>10</v>
      </c>
      <c r="D16" s="30" t="s">
        <v>62</v>
      </c>
      <c r="E16" s="29" t="s">
        <v>6</v>
      </c>
      <c r="F16" s="29"/>
      <c r="G16" s="30" t="s">
        <v>7</v>
      </c>
      <c r="H16" s="30"/>
      <c r="I16" s="237"/>
      <c r="J16" s="31" t="s">
        <v>8</v>
      </c>
      <c r="K16" s="32" t="s">
        <v>9</v>
      </c>
      <c r="L16" s="239">
        <f>15000*12*I16</f>
        <v>0</v>
      </c>
      <c r="M16" s="34" t="s">
        <v>1</v>
      </c>
    </row>
    <row r="17" spans="1:13">
      <c r="C17" s="29" t="s">
        <v>11</v>
      </c>
      <c r="D17" s="30" t="s">
        <v>62</v>
      </c>
      <c r="E17" s="29" t="s">
        <v>6</v>
      </c>
      <c r="F17" s="29"/>
      <c r="G17" s="30" t="s">
        <v>12</v>
      </c>
      <c r="H17" s="30"/>
      <c r="I17" s="237"/>
      <c r="J17" s="31" t="s">
        <v>8</v>
      </c>
      <c r="K17" s="32" t="s">
        <v>9</v>
      </c>
      <c r="L17" s="239">
        <f>11500*12*I17</f>
        <v>0</v>
      </c>
      <c r="M17" s="34" t="s">
        <v>1</v>
      </c>
    </row>
    <row r="18" spans="1:13" ht="12" customHeight="1">
      <c r="C18" s="29"/>
      <c r="D18" s="30"/>
      <c r="E18" s="29"/>
      <c r="F18" s="29"/>
      <c r="G18" s="30"/>
      <c r="H18" s="30"/>
      <c r="I18" s="31"/>
      <c r="J18" s="31"/>
      <c r="K18" s="32"/>
      <c r="L18" s="33"/>
      <c r="M18" s="34"/>
    </row>
    <row r="19" spans="1:13" s="25" customFormat="1">
      <c r="A19" s="25" t="s">
        <v>99</v>
      </c>
      <c r="G19" s="234">
        <f>I20+I24</f>
        <v>0</v>
      </c>
      <c r="H19" s="63"/>
      <c r="I19" s="27" t="s">
        <v>1</v>
      </c>
      <c r="K19" s="27"/>
      <c r="L19" s="27"/>
    </row>
    <row r="20" spans="1:13" s="25" customFormat="1">
      <c r="B20" s="25" t="s">
        <v>103</v>
      </c>
      <c r="I20" s="234">
        <f>SUM(L21:L23)</f>
        <v>0</v>
      </c>
      <c r="J20" s="27" t="s">
        <v>1</v>
      </c>
      <c r="L20" s="27"/>
    </row>
    <row r="21" spans="1:13">
      <c r="C21" s="29" t="s">
        <v>5</v>
      </c>
      <c r="D21" s="30" t="s">
        <v>62</v>
      </c>
      <c r="E21" s="29" t="s">
        <v>6</v>
      </c>
      <c r="F21" s="29"/>
      <c r="G21" s="30" t="s">
        <v>13</v>
      </c>
      <c r="H21" s="30"/>
      <c r="I21" s="237"/>
      <c r="J21" s="31" t="s">
        <v>8</v>
      </c>
      <c r="K21" s="32" t="s">
        <v>9</v>
      </c>
      <c r="L21" s="238">
        <f>17500*12*I21</f>
        <v>0</v>
      </c>
      <c r="M21" s="34" t="s">
        <v>1</v>
      </c>
    </row>
    <row r="22" spans="1:13">
      <c r="C22" s="29" t="s">
        <v>10</v>
      </c>
      <c r="D22" s="30" t="s">
        <v>62</v>
      </c>
      <c r="E22" s="29" t="s">
        <v>6</v>
      </c>
      <c r="F22" s="29"/>
      <c r="G22" s="30" t="s">
        <v>7</v>
      </c>
      <c r="H22" s="30"/>
      <c r="I22" s="237"/>
      <c r="J22" s="31" t="s">
        <v>8</v>
      </c>
      <c r="K22" s="32" t="s">
        <v>9</v>
      </c>
      <c r="L22" s="239">
        <f>15000*12*I22</f>
        <v>0</v>
      </c>
      <c r="M22" s="34" t="s">
        <v>1</v>
      </c>
    </row>
    <row r="23" spans="1:13">
      <c r="C23" s="29" t="s">
        <v>11</v>
      </c>
      <c r="D23" s="30" t="s">
        <v>62</v>
      </c>
      <c r="E23" s="29" t="s">
        <v>6</v>
      </c>
      <c r="F23" s="29"/>
      <c r="G23" s="30" t="s">
        <v>12</v>
      </c>
      <c r="H23" s="30"/>
      <c r="I23" s="237"/>
      <c r="J23" s="31" t="s">
        <v>8</v>
      </c>
      <c r="K23" s="32" t="s">
        <v>9</v>
      </c>
      <c r="L23" s="239">
        <f>11500*12*I23</f>
        <v>0</v>
      </c>
      <c r="M23" s="34" t="s">
        <v>1</v>
      </c>
    </row>
    <row r="24" spans="1:13" s="25" customFormat="1">
      <c r="B24" s="25" t="s">
        <v>104</v>
      </c>
      <c r="I24" s="26">
        <f>SUM(L25:L27)</f>
        <v>0</v>
      </c>
      <c r="J24" s="27" t="s">
        <v>1</v>
      </c>
      <c r="L24" s="27"/>
    </row>
    <row r="25" spans="1:13">
      <c r="C25" s="29" t="s">
        <v>5</v>
      </c>
      <c r="D25" s="30" t="s">
        <v>62</v>
      </c>
      <c r="E25" s="29" t="s">
        <v>6</v>
      </c>
      <c r="F25" s="29"/>
      <c r="G25" s="30" t="s">
        <v>13</v>
      </c>
      <c r="H25" s="30"/>
      <c r="I25" s="237"/>
      <c r="J25" s="31" t="s">
        <v>8</v>
      </c>
      <c r="K25" s="32" t="s">
        <v>9</v>
      </c>
      <c r="L25" s="238">
        <f>17500*12*I25</f>
        <v>0</v>
      </c>
      <c r="M25" s="34" t="s">
        <v>1</v>
      </c>
    </row>
    <row r="26" spans="1:13">
      <c r="C26" s="29" t="s">
        <v>10</v>
      </c>
      <c r="D26" s="30" t="s">
        <v>62</v>
      </c>
      <c r="E26" s="29" t="s">
        <v>6</v>
      </c>
      <c r="F26" s="29"/>
      <c r="G26" s="30" t="s">
        <v>7</v>
      </c>
      <c r="H26" s="30"/>
      <c r="I26" s="237"/>
      <c r="J26" s="31" t="s">
        <v>8</v>
      </c>
      <c r="K26" s="32" t="s">
        <v>9</v>
      </c>
      <c r="L26" s="239">
        <f>15000*12*I26</f>
        <v>0</v>
      </c>
      <c r="M26" s="34" t="s">
        <v>1</v>
      </c>
    </row>
    <row r="27" spans="1:13">
      <c r="C27" s="29" t="s">
        <v>11</v>
      </c>
      <c r="D27" s="30" t="s">
        <v>62</v>
      </c>
      <c r="E27" s="29" t="s">
        <v>6</v>
      </c>
      <c r="F27" s="29"/>
      <c r="G27" s="30" t="s">
        <v>12</v>
      </c>
      <c r="H27" s="30"/>
      <c r="I27" s="237"/>
      <c r="J27" s="31" t="s">
        <v>8</v>
      </c>
      <c r="K27" s="32" t="s">
        <v>9</v>
      </c>
      <c r="L27" s="239">
        <f>11500*12*I27</f>
        <v>0</v>
      </c>
      <c r="M27" s="34" t="s">
        <v>1</v>
      </c>
    </row>
    <row r="28" spans="1:13">
      <c r="B28" s="25"/>
      <c r="C28" s="38"/>
      <c r="D28" s="39"/>
      <c r="E28" s="38"/>
      <c r="F28" s="38"/>
      <c r="G28" s="30"/>
      <c r="H28" s="30"/>
      <c r="I28" s="40"/>
      <c r="J28" s="40"/>
      <c r="K28" s="32"/>
      <c r="L28" s="33"/>
      <c r="M28" s="33"/>
    </row>
    <row r="29" spans="1:13">
      <c r="A29" s="41" t="s">
        <v>14</v>
      </c>
      <c r="B29" s="41"/>
      <c r="C29" s="42"/>
      <c r="D29" s="41"/>
      <c r="E29" s="42" t="s">
        <v>39</v>
      </c>
      <c r="F29" s="42"/>
      <c r="G29" s="287"/>
      <c r="H29" s="245"/>
      <c r="I29" s="43" t="s">
        <v>1</v>
      </c>
      <c r="J29" s="43"/>
      <c r="K29" s="32"/>
      <c r="L29" s="33"/>
      <c r="M29" s="34"/>
    </row>
    <row r="30" spans="1:13" s="36" customFormat="1" ht="13.5" customHeight="1">
      <c r="B30" s="37"/>
      <c r="C30" s="38"/>
      <c r="D30" s="39"/>
      <c r="E30" s="38"/>
      <c r="F30" s="38"/>
      <c r="G30" s="30"/>
      <c r="H30" s="30"/>
      <c r="I30" s="40"/>
      <c r="J30" s="40"/>
      <c r="K30" s="44"/>
      <c r="L30" s="33"/>
      <c r="M30" s="33"/>
    </row>
    <row r="31" spans="1:13" s="22" customFormat="1">
      <c r="A31" s="20" t="s">
        <v>15</v>
      </c>
      <c r="B31" s="21"/>
      <c r="C31" s="21"/>
      <c r="K31" s="236">
        <f>I32+I42</f>
        <v>0</v>
      </c>
      <c r="L31" s="21" t="s">
        <v>1</v>
      </c>
    </row>
    <row r="32" spans="1:13" s="25" customFormat="1">
      <c r="A32" s="25" t="s">
        <v>16</v>
      </c>
      <c r="I32" s="234">
        <f>K33+K38</f>
        <v>0</v>
      </c>
      <c r="J32" s="25" t="s">
        <v>1</v>
      </c>
    </row>
    <row r="33" spans="1:13" s="25" customFormat="1">
      <c r="B33" s="25" t="s">
        <v>17</v>
      </c>
      <c r="J33" s="28"/>
      <c r="K33" s="233">
        <f>SUM(L34:L37)</f>
        <v>0</v>
      </c>
      <c r="L33" s="25" t="s">
        <v>1</v>
      </c>
    </row>
    <row r="34" spans="1:13">
      <c r="D34" s="1" t="s">
        <v>18</v>
      </c>
      <c r="J34" s="35"/>
      <c r="K34" s="35"/>
      <c r="L34" s="231"/>
      <c r="M34" s="31" t="s">
        <v>1</v>
      </c>
    </row>
    <row r="35" spans="1:13">
      <c r="D35" s="36" t="s">
        <v>19</v>
      </c>
      <c r="J35" s="35"/>
      <c r="K35" s="35"/>
      <c r="L35" s="231"/>
      <c r="M35" s="202" t="s">
        <v>1</v>
      </c>
    </row>
    <row r="36" spans="1:13">
      <c r="D36" s="47" t="s">
        <v>20</v>
      </c>
      <c r="J36" s="35"/>
      <c r="K36" s="35"/>
      <c r="L36" s="231"/>
      <c r="M36" s="202" t="s">
        <v>1</v>
      </c>
    </row>
    <row r="37" spans="1:13">
      <c r="D37" s="47" t="s">
        <v>106</v>
      </c>
      <c r="J37" s="35"/>
      <c r="K37" s="35"/>
      <c r="L37" s="231"/>
      <c r="M37" s="202" t="s">
        <v>1</v>
      </c>
    </row>
    <row r="38" spans="1:13" s="25" customFormat="1">
      <c r="B38" s="25" t="s">
        <v>21</v>
      </c>
      <c r="K38" s="233">
        <f>SUM(L39:L40)</f>
        <v>0</v>
      </c>
      <c r="L38" s="25" t="s">
        <v>1</v>
      </c>
    </row>
    <row r="39" spans="1:13">
      <c r="D39" s="1" t="s">
        <v>22</v>
      </c>
      <c r="I39" s="35"/>
      <c r="K39" s="35"/>
      <c r="L39" s="235">
        <f>K8*0.05</f>
        <v>0</v>
      </c>
      <c r="M39" s="34" t="s">
        <v>1</v>
      </c>
    </row>
    <row r="40" spans="1:13">
      <c r="D40" s="48" t="s">
        <v>23</v>
      </c>
      <c r="K40" s="35"/>
      <c r="L40" s="235"/>
      <c r="M40" s="34" t="s">
        <v>1</v>
      </c>
    </row>
    <row r="41" spans="1:13" s="25" customFormat="1">
      <c r="K41" s="28"/>
    </row>
    <row r="42" spans="1:13">
      <c r="A42" s="49" t="s">
        <v>24</v>
      </c>
      <c r="B42" s="49"/>
      <c r="C42" s="49"/>
      <c r="D42" s="49"/>
      <c r="E42" s="49"/>
      <c r="F42" s="49"/>
      <c r="G42" s="49"/>
      <c r="H42" s="49"/>
      <c r="I42" s="234"/>
      <c r="J42" s="49" t="s">
        <v>1</v>
      </c>
      <c r="K42" s="49"/>
      <c r="L42" s="49"/>
      <c r="M42" s="49"/>
    </row>
    <row r="43" spans="1:13" s="52" customFormat="1" ht="23.25">
      <c r="A43" s="11" t="s">
        <v>101</v>
      </c>
      <c r="B43" s="9"/>
      <c r="C43" s="9"/>
      <c r="D43" s="9"/>
      <c r="E43" s="9"/>
      <c r="F43" s="9"/>
      <c r="G43" s="9"/>
      <c r="H43" s="9"/>
      <c r="I43" s="50"/>
      <c r="J43" s="9"/>
      <c r="K43" s="288">
        <f>K44+K115</f>
        <v>0</v>
      </c>
      <c r="L43" s="51" t="s">
        <v>1</v>
      </c>
      <c r="M43" s="9"/>
    </row>
    <row r="44" spans="1:13" s="53" customFormat="1" ht="23.25">
      <c r="B44" s="54" t="s">
        <v>25</v>
      </c>
      <c r="C44" s="54"/>
      <c r="I44" s="55"/>
      <c r="K44" s="289">
        <f>SUM(K45,K94,K100,K112)</f>
        <v>0</v>
      </c>
      <c r="L44" s="56" t="s">
        <v>1</v>
      </c>
    </row>
    <row r="45" spans="1:13" s="22" customFormat="1" ht="26.25" customHeight="1">
      <c r="A45" s="57" t="s">
        <v>26</v>
      </c>
      <c r="B45" s="21"/>
      <c r="C45" s="21"/>
      <c r="K45" s="243">
        <f>SUM(K46,K78,K59)</f>
        <v>0</v>
      </c>
      <c r="L45" s="21" t="s">
        <v>1</v>
      </c>
    </row>
    <row r="46" spans="1:13" s="60" customFormat="1">
      <c r="A46" s="58" t="s">
        <v>27</v>
      </c>
      <c r="B46" s="59"/>
      <c r="C46" s="59"/>
      <c r="K46" s="279">
        <f>I47+I57</f>
        <v>0</v>
      </c>
      <c r="L46" s="59" t="s">
        <v>1</v>
      </c>
    </row>
    <row r="47" spans="1:13" s="25" customFormat="1">
      <c r="A47" s="25" t="s">
        <v>16</v>
      </c>
      <c r="I47" s="234">
        <f>K48+K51+K55</f>
        <v>0</v>
      </c>
      <c r="J47" s="25" t="s">
        <v>1</v>
      </c>
    </row>
    <row r="48" spans="1:13" s="25" customFormat="1">
      <c r="B48" s="25" t="s">
        <v>17</v>
      </c>
      <c r="J48" s="28"/>
      <c r="K48" s="233">
        <f>SUM(L49:L50)</f>
        <v>0</v>
      </c>
      <c r="L48" s="25" t="s">
        <v>1</v>
      </c>
    </row>
    <row r="49" spans="1:13">
      <c r="D49" s="1" t="s">
        <v>28</v>
      </c>
      <c r="J49" s="35"/>
      <c r="K49" s="35"/>
      <c r="L49" s="231"/>
      <c r="M49" s="1" t="s">
        <v>1</v>
      </c>
    </row>
    <row r="50" spans="1:13">
      <c r="D50" s="48" t="s">
        <v>29</v>
      </c>
      <c r="J50" s="35"/>
      <c r="K50" s="35"/>
      <c r="L50" s="232"/>
      <c r="M50" s="34" t="s">
        <v>1</v>
      </c>
    </row>
    <row r="51" spans="1:13" s="25" customFormat="1">
      <c r="B51" s="25" t="s">
        <v>21</v>
      </c>
      <c r="K51" s="233">
        <f>SUM(L52:L54)</f>
        <v>0</v>
      </c>
      <c r="L51" s="25" t="s">
        <v>1</v>
      </c>
    </row>
    <row r="52" spans="1:13" s="25" customFormat="1">
      <c r="D52" s="1" t="s">
        <v>64</v>
      </c>
      <c r="K52" s="28"/>
      <c r="L52" s="231"/>
      <c r="M52" s="1" t="s">
        <v>1</v>
      </c>
    </row>
    <row r="53" spans="1:13" s="25" customFormat="1">
      <c r="D53" s="1" t="s">
        <v>65</v>
      </c>
      <c r="K53" s="28"/>
      <c r="L53" s="232"/>
      <c r="M53" s="34" t="s">
        <v>1</v>
      </c>
    </row>
    <row r="54" spans="1:13" s="25" customFormat="1">
      <c r="D54" s="1" t="s">
        <v>66</v>
      </c>
      <c r="K54" s="28"/>
      <c r="L54" s="232"/>
      <c r="M54" s="34" t="s">
        <v>1</v>
      </c>
    </row>
    <row r="55" spans="1:13" s="25" customFormat="1">
      <c r="B55" s="25" t="s">
        <v>30</v>
      </c>
      <c r="K55" s="233"/>
      <c r="L55" s="25" t="s">
        <v>1</v>
      </c>
    </row>
    <row r="56" spans="1:13" s="25" customFormat="1" ht="15" customHeight="1">
      <c r="K56" s="28"/>
    </row>
    <row r="57" spans="1:13" s="25" customFormat="1">
      <c r="A57" s="25" t="s">
        <v>31</v>
      </c>
      <c r="I57" s="234"/>
      <c r="J57" s="25" t="s">
        <v>1</v>
      </c>
      <c r="K57" s="27"/>
      <c r="L57" s="27"/>
    </row>
    <row r="58" spans="1:13" s="25" customFormat="1">
      <c r="I58" s="63"/>
      <c r="K58" s="27"/>
      <c r="L58" s="27"/>
    </row>
    <row r="59" spans="1:13" s="60" customFormat="1">
      <c r="A59" s="344" t="s">
        <v>122</v>
      </c>
      <c r="I59" s="343"/>
      <c r="K59" s="345">
        <f>I60+K65</f>
        <v>0</v>
      </c>
      <c r="L59" s="59" t="s">
        <v>1</v>
      </c>
      <c r="M59" s="343"/>
    </row>
    <row r="60" spans="1:13" s="60" customFormat="1">
      <c r="A60" s="25" t="s">
        <v>16</v>
      </c>
      <c r="I60" s="233">
        <f>SUM(K61:K63)</f>
        <v>0</v>
      </c>
      <c r="J60" s="25" t="s">
        <v>1</v>
      </c>
      <c r="K60" s="346"/>
      <c r="L60" s="59"/>
      <c r="M60" s="343"/>
    </row>
    <row r="61" spans="1:13">
      <c r="B61" s="25" t="s">
        <v>17</v>
      </c>
      <c r="I61" s="34"/>
      <c r="K61" s="233"/>
      <c r="L61" s="25" t="s">
        <v>1</v>
      </c>
      <c r="M61" s="34"/>
    </row>
    <row r="62" spans="1:13">
      <c r="B62" s="25" t="s">
        <v>21</v>
      </c>
      <c r="I62" s="34"/>
      <c r="K62" s="233"/>
      <c r="L62" s="25" t="s">
        <v>1</v>
      </c>
      <c r="M62" s="34"/>
    </row>
    <row r="63" spans="1:13">
      <c r="B63" s="25" t="s">
        <v>30</v>
      </c>
      <c r="I63" s="34"/>
      <c r="K63" s="233"/>
      <c r="L63" s="25" t="s">
        <v>1</v>
      </c>
      <c r="M63" s="34"/>
    </row>
    <row r="64" spans="1:13" ht="15" customHeight="1">
      <c r="I64" s="34"/>
      <c r="L64" s="342"/>
      <c r="M64" s="34"/>
    </row>
    <row r="65" spans="1:13">
      <c r="A65" s="98" t="s">
        <v>123</v>
      </c>
      <c r="B65" s="98"/>
      <c r="C65" s="98"/>
      <c r="D65" s="98"/>
      <c r="E65" s="98"/>
      <c r="F65" s="98"/>
      <c r="G65" s="98"/>
      <c r="H65" s="98"/>
      <c r="I65" s="98"/>
      <c r="J65" s="98"/>
      <c r="K65" s="251">
        <f>I66+I72</f>
        <v>0</v>
      </c>
      <c r="L65" s="99" t="s">
        <v>1</v>
      </c>
      <c r="M65" s="100"/>
    </row>
    <row r="66" spans="1:13">
      <c r="A66" s="62" t="s">
        <v>37</v>
      </c>
      <c r="B66" s="62"/>
      <c r="C66" s="62"/>
      <c r="D66" s="62"/>
      <c r="E66" s="62"/>
      <c r="F66" s="62"/>
      <c r="G66" s="62"/>
      <c r="H66" s="62"/>
      <c r="I66" s="250">
        <f>SUM(K68:K70)</f>
        <v>0</v>
      </c>
      <c r="J66" s="62" t="s">
        <v>1</v>
      </c>
      <c r="K66" s="103"/>
      <c r="L66" s="62"/>
      <c r="M66" s="104"/>
    </row>
    <row r="67" spans="1:13">
      <c r="A67" s="39"/>
      <c r="B67" s="39"/>
      <c r="C67" s="39"/>
      <c r="D67" s="105" t="s">
        <v>38</v>
      </c>
      <c r="E67" s="105" t="s">
        <v>39</v>
      </c>
      <c r="F67" s="105"/>
      <c r="G67" s="105" t="s">
        <v>40</v>
      </c>
      <c r="H67" s="105"/>
      <c r="I67" s="359" t="s">
        <v>41</v>
      </c>
      <c r="J67" s="359"/>
      <c r="K67" s="106" t="s">
        <v>42</v>
      </c>
      <c r="L67" s="82"/>
      <c r="M67" s="39"/>
    </row>
    <row r="68" spans="1:13">
      <c r="A68" s="253"/>
      <c r="B68" s="254">
        <v>1</v>
      </c>
      <c r="C68" s="358" t="s">
        <v>68</v>
      </c>
      <c r="D68" s="358"/>
      <c r="E68" s="255"/>
      <c r="F68" s="256"/>
      <c r="G68" s="255"/>
      <c r="H68" s="256"/>
      <c r="I68" s="257"/>
      <c r="J68" s="258"/>
      <c r="K68" s="259">
        <f>I68*E68</f>
        <v>0</v>
      </c>
      <c r="L68" s="260" t="s">
        <v>1</v>
      </c>
      <c r="M68" s="253"/>
    </row>
    <row r="69" spans="1:13">
      <c r="A69" s="253"/>
      <c r="B69" s="254">
        <v>2</v>
      </c>
      <c r="C69" s="358" t="s">
        <v>68</v>
      </c>
      <c r="D69" s="358"/>
      <c r="E69" s="255"/>
      <c r="F69" s="256"/>
      <c r="G69" s="255"/>
      <c r="H69" s="256"/>
      <c r="I69" s="257"/>
      <c r="J69" s="258"/>
      <c r="K69" s="259">
        <f t="shared" ref="K69:K70" si="0">I69*E69</f>
        <v>0</v>
      </c>
      <c r="L69" s="260" t="s">
        <v>1</v>
      </c>
      <c r="M69" s="253"/>
    </row>
    <row r="70" spans="1:13">
      <c r="A70" s="253"/>
      <c r="B70" s="254">
        <v>3</v>
      </c>
      <c r="C70" s="358" t="s">
        <v>68</v>
      </c>
      <c r="D70" s="358"/>
      <c r="E70" s="255"/>
      <c r="F70" s="256"/>
      <c r="G70" s="255"/>
      <c r="H70" s="256"/>
      <c r="I70" s="257"/>
      <c r="J70" s="258"/>
      <c r="K70" s="259">
        <f t="shared" si="0"/>
        <v>0</v>
      </c>
      <c r="L70" s="260" t="s">
        <v>1</v>
      </c>
      <c r="M70" s="253"/>
    </row>
    <row r="71" spans="1:13" ht="16.5" customHeight="1">
      <c r="A71" s="88"/>
      <c r="B71" s="88"/>
      <c r="C71" s="74"/>
      <c r="D71" s="78"/>
      <c r="E71" s="88"/>
      <c r="F71" s="88"/>
      <c r="G71" s="88"/>
      <c r="H71" s="88"/>
      <c r="I71" s="88"/>
      <c r="J71" s="88"/>
      <c r="K71" s="89"/>
      <c r="L71" s="76"/>
      <c r="M71" s="90"/>
    </row>
    <row r="72" spans="1:13">
      <c r="A72" s="62" t="s">
        <v>69</v>
      </c>
      <c r="B72" s="62"/>
      <c r="C72" s="62"/>
      <c r="D72" s="62"/>
      <c r="E72" s="62"/>
      <c r="F72" s="62"/>
      <c r="G72" s="62"/>
      <c r="H72" s="62"/>
      <c r="I72" s="250">
        <f>SUM(K74:K76)</f>
        <v>0</v>
      </c>
      <c r="J72" s="62" t="s">
        <v>1</v>
      </c>
      <c r="K72" s="103"/>
      <c r="L72" s="62"/>
      <c r="M72" s="104"/>
    </row>
    <row r="73" spans="1:13">
      <c r="A73" s="39"/>
      <c r="B73" s="39"/>
      <c r="C73" s="39"/>
      <c r="D73" s="105" t="s">
        <v>38</v>
      </c>
      <c r="E73" s="105" t="s">
        <v>39</v>
      </c>
      <c r="F73" s="105"/>
      <c r="G73" s="105" t="s">
        <v>40</v>
      </c>
      <c r="H73" s="105"/>
      <c r="I73" s="359" t="s">
        <v>41</v>
      </c>
      <c r="J73" s="359"/>
      <c r="K73" s="106" t="s">
        <v>42</v>
      </c>
      <c r="L73" s="82"/>
      <c r="M73" s="39"/>
    </row>
    <row r="74" spans="1:13" ht="21" customHeight="1">
      <c r="A74" s="253"/>
      <c r="B74" s="254">
        <v>1</v>
      </c>
      <c r="C74" s="358" t="s">
        <v>68</v>
      </c>
      <c r="D74" s="358"/>
      <c r="E74" s="255"/>
      <c r="F74" s="256"/>
      <c r="G74" s="255"/>
      <c r="H74" s="256"/>
      <c r="I74" s="257"/>
      <c r="J74" s="258"/>
      <c r="K74" s="259">
        <f>I74*E74</f>
        <v>0</v>
      </c>
      <c r="L74" s="260" t="s">
        <v>1</v>
      </c>
      <c r="M74" s="253"/>
    </row>
    <row r="75" spans="1:13" ht="21" customHeight="1">
      <c r="A75" s="253"/>
      <c r="B75" s="254">
        <v>2</v>
      </c>
      <c r="C75" s="358" t="s">
        <v>68</v>
      </c>
      <c r="D75" s="358"/>
      <c r="E75" s="255"/>
      <c r="F75" s="256"/>
      <c r="G75" s="255"/>
      <c r="H75" s="256"/>
      <c r="I75" s="257"/>
      <c r="J75" s="258"/>
      <c r="K75" s="259">
        <f t="shared" ref="K75:K76" si="1">I75*E75</f>
        <v>0</v>
      </c>
      <c r="L75" s="260" t="s">
        <v>1</v>
      </c>
      <c r="M75" s="253"/>
    </row>
    <row r="76" spans="1:13" ht="21" customHeight="1">
      <c r="A76" s="253"/>
      <c r="B76" s="254">
        <v>3</v>
      </c>
      <c r="C76" s="358" t="s">
        <v>68</v>
      </c>
      <c r="D76" s="358"/>
      <c r="E76" s="255"/>
      <c r="F76" s="256"/>
      <c r="G76" s="255"/>
      <c r="H76" s="256"/>
      <c r="I76" s="257"/>
      <c r="J76" s="258"/>
      <c r="K76" s="267">
        <f t="shared" si="1"/>
        <v>0</v>
      </c>
      <c r="L76" s="260" t="s">
        <v>1</v>
      </c>
      <c r="M76" s="253"/>
    </row>
    <row r="77" spans="1:13" s="25" customFormat="1" ht="19.5" customHeight="1">
      <c r="I77" s="63"/>
      <c r="K77" s="27"/>
      <c r="L77" s="27"/>
    </row>
    <row r="78" spans="1:13" s="67" customFormat="1">
      <c r="A78" s="64" t="s">
        <v>32</v>
      </c>
      <c r="B78" s="61"/>
      <c r="C78" s="61"/>
      <c r="D78" s="65"/>
      <c r="E78" s="65"/>
      <c r="F78" s="65"/>
      <c r="G78" s="65"/>
      <c r="H78" s="65"/>
      <c r="I78" s="65"/>
      <c r="J78" s="65"/>
      <c r="K78" s="247">
        <f>SUM(I79,I84,I88)</f>
        <v>0</v>
      </c>
      <c r="L78" s="61" t="s">
        <v>1</v>
      </c>
      <c r="M78" s="65"/>
    </row>
    <row r="79" spans="1:13" s="72" customFormat="1">
      <c r="A79" s="66"/>
      <c r="B79" s="68" t="s">
        <v>33</v>
      </c>
      <c r="C79" s="69"/>
      <c r="D79" s="70"/>
      <c r="E79" s="71"/>
      <c r="F79" s="71"/>
      <c r="G79" s="66"/>
      <c r="H79" s="66"/>
      <c r="I79" s="236">
        <f>SUM(L80:L82)</f>
        <v>0</v>
      </c>
      <c r="J79" s="24" t="s">
        <v>1</v>
      </c>
      <c r="K79" s="66"/>
      <c r="L79" s="66"/>
      <c r="M79" s="66"/>
    </row>
    <row r="80" spans="1:13" s="75" customFormat="1">
      <c r="A80" s="34"/>
      <c r="B80" s="73">
        <v>1</v>
      </c>
      <c r="C80" s="74" t="s">
        <v>67</v>
      </c>
      <c r="E80" s="34"/>
      <c r="F80" s="34"/>
      <c r="G80" s="34"/>
      <c r="H80" s="34"/>
      <c r="I80" s="34"/>
      <c r="J80" s="34"/>
      <c r="K80" s="34"/>
      <c r="L80" s="246"/>
      <c r="M80" s="34" t="s">
        <v>1</v>
      </c>
    </row>
    <row r="81" spans="1:13" s="75" customFormat="1">
      <c r="A81" s="34"/>
      <c r="B81" s="73">
        <v>2</v>
      </c>
      <c r="C81" s="74" t="s">
        <v>67</v>
      </c>
      <c r="E81" s="34"/>
      <c r="F81" s="34"/>
      <c r="G81" s="34"/>
      <c r="H81" s="34"/>
      <c r="I81" s="34"/>
      <c r="J81" s="34"/>
      <c r="K81" s="34"/>
      <c r="L81" s="246"/>
      <c r="M81" s="34" t="s">
        <v>1</v>
      </c>
    </row>
    <row r="82" spans="1:13" s="75" customFormat="1">
      <c r="A82" s="34"/>
      <c r="B82" s="73">
        <v>3</v>
      </c>
      <c r="C82" s="74" t="s">
        <v>67</v>
      </c>
      <c r="E82" s="34"/>
      <c r="F82" s="34"/>
      <c r="G82" s="34"/>
      <c r="H82" s="34"/>
      <c r="I82" s="34"/>
      <c r="J82" s="34"/>
      <c r="K82" s="34"/>
      <c r="L82" s="246"/>
      <c r="M82" s="34" t="s">
        <v>1</v>
      </c>
    </row>
    <row r="83" spans="1:13" s="75" customFormat="1" ht="9.75" customHeight="1">
      <c r="A83" s="34"/>
      <c r="B83" s="73"/>
      <c r="C83" s="74"/>
      <c r="E83" s="34"/>
      <c r="F83" s="34"/>
      <c r="G83" s="34"/>
      <c r="H83" s="34"/>
      <c r="I83" s="34"/>
      <c r="J83" s="34"/>
      <c r="K83" s="34"/>
      <c r="L83" s="76"/>
      <c r="M83" s="34"/>
    </row>
    <row r="84" spans="1:13" s="87" customFormat="1" ht="27" customHeight="1">
      <c r="A84" s="83"/>
      <c r="B84" s="68" t="s">
        <v>34</v>
      </c>
      <c r="C84" s="68"/>
      <c r="D84" s="68"/>
      <c r="E84" s="68"/>
      <c r="F84" s="68"/>
      <c r="G84" s="68"/>
      <c r="H84" s="68"/>
      <c r="I84" s="248">
        <f>SUM(L85:L87)</f>
        <v>0</v>
      </c>
      <c r="J84" s="85" t="s">
        <v>1</v>
      </c>
      <c r="K84" s="84"/>
      <c r="L84" s="85"/>
      <c r="M84" s="86"/>
    </row>
    <row r="85" spans="1:13" s="88" customFormat="1">
      <c r="B85" s="73">
        <v>1</v>
      </c>
      <c r="C85" s="74" t="s">
        <v>67</v>
      </c>
      <c r="D85" s="78"/>
      <c r="K85" s="89"/>
      <c r="L85" s="246"/>
      <c r="M85" s="90" t="s">
        <v>1</v>
      </c>
    </row>
    <row r="86" spans="1:13" s="88" customFormat="1">
      <c r="B86" s="73">
        <v>2</v>
      </c>
      <c r="C86" s="74" t="s">
        <v>67</v>
      </c>
      <c r="D86" s="78"/>
      <c r="K86" s="89"/>
      <c r="L86" s="246"/>
      <c r="M86" s="90" t="s">
        <v>1</v>
      </c>
    </row>
    <row r="87" spans="1:13" s="88" customFormat="1" ht="24" customHeight="1">
      <c r="B87" s="73">
        <v>3</v>
      </c>
      <c r="C87" s="74" t="s">
        <v>67</v>
      </c>
      <c r="D87" s="78"/>
      <c r="I87" s="91"/>
      <c r="J87" s="92"/>
      <c r="K87" s="89"/>
      <c r="L87" s="246"/>
      <c r="M87" s="90" t="s">
        <v>1</v>
      </c>
    </row>
    <row r="88" spans="1:13" s="72" customFormat="1">
      <c r="A88" s="93"/>
      <c r="B88" s="94" t="s">
        <v>35</v>
      </c>
      <c r="C88" s="95"/>
      <c r="D88" s="95"/>
      <c r="E88" s="95"/>
      <c r="F88" s="95"/>
      <c r="G88" s="95"/>
      <c r="H88" s="95"/>
      <c r="I88" s="249">
        <f>SUM(L89:L91)</f>
        <v>0</v>
      </c>
      <c r="J88" s="85" t="s">
        <v>1</v>
      </c>
      <c r="K88" s="96"/>
      <c r="L88" s="85"/>
      <c r="M88" s="97"/>
    </row>
    <row r="89" spans="1:13" s="88" customFormat="1">
      <c r="B89" s="73">
        <v>1</v>
      </c>
      <c r="C89" s="74" t="s">
        <v>67</v>
      </c>
      <c r="D89" s="78"/>
      <c r="K89" s="89"/>
      <c r="L89" s="246"/>
      <c r="M89" s="90" t="s">
        <v>1</v>
      </c>
    </row>
    <row r="90" spans="1:13" s="88" customFormat="1">
      <c r="B90" s="73">
        <v>2</v>
      </c>
      <c r="C90" s="74" t="s">
        <v>67</v>
      </c>
      <c r="D90" s="78"/>
      <c r="K90" s="89"/>
      <c r="L90" s="246"/>
      <c r="M90" s="90" t="s">
        <v>1</v>
      </c>
    </row>
    <row r="91" spans="1:13" s="88" customFormat="1">
      <c r="B91" s="73">
        <v>3</v>
      </c>
      <c r="C91" s="74" t="s">
        <v>67</v>
      </c>
      <c r="D91" s="78"/>
      <c r="K91" s="89"/>
      <c r="L91" s="246"/>
      <c r="M91" s="90" t="s">
        <v>1</v>
      </c>
    </row>
    <row r="92" spans="1:13" s="88" customFormat="1">
      <c r="C92" s="74"/>
      <c r="D92" s="78"/>
      <c r="K92" s="89"/>
      <c r="L92" s="76"/>
      <c r="M92" s="90"/>
    </row>
    <row r="93" spans="1:13" s="88" customFormat="1">
      <c r="C93" s="74"/>
      <c r="D93" s="78"/>
      <c r="K93" s="89"/>
      <c r="L93" s="76"/>
      <c r="M93" s="90"/>
    </row>
    <row r="94" spans="1:13" s="88" customFormat="1">
      <c r="A94" s="57" t="s">
        <v>80</v>
      </c>
      <c r="B94" s="73"/>
      <c r="C94" s="74"/>
      <c r="D94" s="78"/>
      <c r="K94" s="304">
        <f>I95</f>
        <v>0</v>
      </c>
      <c r="L94" s="305" t="s">
        <v>1</v>
      </c>
      <c r="M94" s="305"/>
    </row>
    <row r="95" spans="1:13" s="88" customFormat="1">
      <c r="B95" s="68" t="s">
        <v>34</v>
      </c>
      <c r="C95" s="68"/>
      <c r="D95" s="68"/>
      <c r="E95" s="68"/>
      <c r="F95" s="68"/>
      <c r="G95" s="68"/>
      <c r="H95" s="68"/>
      <c r="I95" s="248">
        <f>SUM(L96:L98)</f>
        <v>0</v>
      </c>
      <c r="J95" s="85" t="s">
        <v>1</v>
      </c>
      <c r="K95" s="84"/>
      <c r="L95" s="85"/>
      <c r="M95" s="86"/>
    </row>
    <row r="96" spans="1:13" s="88" customFormat="1">
      <c r="B96" s="73">
        <v>1</v>
      </c>
      <c r="C96" s="74" t="s">
        <v>81</v>
      </c>
      <c r="D96" s="78"/>
      <c r="K96" s="89"/>
      <c r="L96" s="246"/>
      <c r="M96" s="90" t="s">
        <v>1</v>
      </c>
    </row>
    <row r="97" spans="1:13" s="88" customFormat="1">
      <c r="B97" s="88">
        <v>2</v>
      </c>
      <c r="C97" s="74" t="s">
        <v>67</v>
      </c>
      <c r="D97" s="78"/>
      <c r="K97" s="89"/>
      <c r="L97" s="246"/>
      <c r="M97" s="90" t="s">
        <v>1</v>
      </c>
    </row>
    <row r="98" spans="1:13" s="88" customFormat="1">
      <c r="B98" s="73">
        <v>3</v>
      </c>
      <c r="C98" s="74" t="s">
        <v>67</v>
      </c>
      <c r="D98" s="78"/>
      <c r="K98" s="89"/>
      <c r="L98" s="246"/>
      <c r="M98" s="90" t="s">
        <v>1</v>
      </c>
    </row>
    <row r="99" spans="1:13" s="88" customFormat="1" ht="17.25" customHeight="1">
      <c r="B99" s="73"/>
      <c r="C99" s="74"/>
      <c r="D99" s="78"/>
      <c r="K99" s="89"/>
      <c r="L99" s="76"/>
      <c r="M99" s="90"/>
    </row>
    <row r="100" spans="1:13" s="102" customFormat="1">
      <c r="A100" s="98" t="s">
        <v>36</v>
      </c>
      <c r="B100" s="98"/>
      <c r="C100" s="98"/>
      <c r="D100" s="98"/>
      <c r="E100" s="98"/>
      <c r="F100" s="98"/>
      <c r="G100" s="98"/>
      <c r="H100" s="98"/>
      <c r="I100" s="98"/>
      <c r="J100" s="98"/>
      <c r="K100" s="251">
        <f>I101+I106</f>
        <v>0</v>
      </c>
      <c r="L100" s="99" t="s">
        <v>1</v>
      </c>
      <c r="M100" s="100"/>
    </row>
    <row r="101" spans="1:13" s="102" customFormat="1">
      <c r="A101" s="62" t="s">
        <v>37</v>
      </c>
      <c r="B101" s="62"/>
      <c r="C101" s="62"/>
      <c r="D101" s="62"/>
      <c r="E101" s="62"/>
      <c r="F101" s="62"/>
      <c r="G101" s="62"/>
      <c r="H101" s="62"/>
      <c r="I101" s="250">
        <f>SUM(K103:K105)</f>
        <v>0</v>
      </c>
      <c r="J101" s="62" t="s">
        <v>1</v>
      </c>
      <c r="K101" s="103"/>
      <c r="L101" s="62"/>
      <c r="M101" s="104"/>
    </row>
    <row r="102" spans="1:13" s="102" customFormat="1">
      <c r="A102" s="39"/>
      <c r="B102" s="39"/>
      <c r="C102" s="39"/>
      <c r="D102" s="105" t="s">
        <v>38</v>
      </c>
      <c r="E102" s="105" t="s">
        <v>39</v>
      </c>
      <c r="F102" s="105"/>
      <c r="G102" s="105" t="s">
        <v>40</v>
      </c>
      <c r="H102" s="105"/>
      <c r="I102" s="359" t="s">
        <v>41</v>
      </c>
      <c r="J102" s="359"/>
      <c r="K102" s="106" t="s">
        <v>42</v>
      </c>
      <c r="L102" s="82"/>
      <c r="M102" s="39"/>
    </row>
    <row r="103" spans="1:13" s="261" customFormat="1" ht="27" customHeight="1">
      <c r="A103" s="253"/>
      <c r="B103" s="254">
        <v>1</v>
      </c>
      <c r="C103" s="358" t="s">
        <v>68</v>
      </c>
      <c r="D103" s="358"/>
      <c r="E103" s="255"/>
      <c r="F103" s="256"/>
      <c r="G103" s="255"/>
      <c r="H103" s="256"/>
      <c r="I103" s="257"/>
      <c r="J103" s="258"/>
      <c r="K103" s="259">
        <f>I103*E103</f>
        <v>0</v>
      </c>
      <c r="L103" s="260" t="s">
        <v>1</v>
      </c>
      <c r="M103" s="253"/>
    </row>
    <row r="104" spans="1:13" s="261" customFormat="1" ht="27" customHeight="1">
      <c r="A104" s="253"/>
      <c r="B104" s="254">
        <v>2</v>
      </c>
      <c r="C104" s="358" t="s">
        <v>68</v>
      </c>
      <c r="D104" s="358"/>
      <c r="E104" s="255"/>
      <c r="F104" s="256"/>
      <c r="G104" s="255"/>
      <c r="H104" s="256"/>
      <c r="I104" s="257"/>
      <c r="J104" s="258"/>
      <c r="K104" s="259">
        <f t="shared" ref="K104:K105" si="2">I104*E104</f>
        <v>0</v>
      </c>
      <c r="L104" s="260" t="s">
        <v>1</v>
      </c>
      <c r="M104" s="253"/>
    </row>
    <row r="105" spans="1:13" s="261" customFormat="1" ht="27" customHeight="1">
      <c r="A105" s="253"/>
      <c r="B105" s="254">
        <v>3</v>
      </c>
      <c r="C105" s="358" t="s">
        <v>68</v>
      </c>
      <c r="D105" s="358"/>
      <c r="E105" s="255"/>
      <c r="F105" s="256"/>
      <c r="G105" s="255"/>
      <c r="H105" s="256"/>
      <c r="I105" s="257"/>
      <c r="J105" s="258"/>
      <c r="K105" s="259">
        <f t="shared" si="2"/>
        <v>0</v>
      </c>
      <c r="L105" s="260" t="s">
        <v>1</v>
      </c>
      <c r="M105" s="253"/>
    </row>
    <row r="106" spans="1:13" s="102" customFormat="1">
      <c r="A106" s="62" t="s">
        <v>69</v>
      </c>
      <c r="B106" s="62"/>
      <c r="C106" s="62"/>
      <c r="D106" s="62"/>
      <c r="E106" s="62"/>
      <c r="F106" s="62"/>
      <c r="G106" s="62"/>
      <c r="H106" s="62"/>
      <c r="I106" s="250">
        <f>SUM(K108:K110)</f>
        <v>0</v>
      </c>
      <c r="J106" s="62" t="s">
        <v>1</v>
      </c>
      <c r="K106" s="103"/>
      <c r="L106" s="62"/>
      <c r="M106" s="104"/>
    </row>
    <row r="107" spans="1:13" s="102" customFormat="1">
      <c r="A107" s="39"/>
      <c r="B107" s="39"/>
      <c r="C107" s="39"/>
      <c r="D107" s="105" t="s">
        <v>38</v>
      </c>
      <c r="E107" s="105" t="s">
        <v>39</v>
      </c>
      <c r="F107" s="105"/>
      <c r="G107" s="105" t="s">
        <v>40</v>
      </c>
      <c r="H107" s="105"/>
      <c r="I107" s="359" t="s">
        <v>41</v>
      </c>
      <c r="J107" s="359"/>
      <c r="K107" s="106" t="s">
        <v>42</v>
      </c>
      <c r="L107" s="82"/>
      <c r="M107" s="39"/>
    </row>
    <row r="108" spans="1:13" s="261" customFormat="1" ht="27" customHeight="1">
      <c r="A108" s="253"/>
      <c r="B108" s="254">
        <v>1</v>
      </c>
      <c r="C108" s="358" t="s">
        <v>68</v>
      </c>
      <c r="D108" s="358"/>
      <c r="E108" s="255"/>
      <c r="F108" s="256"/>
      <c r="G108" s="255"/>
      <c r="H108" s="256"/>
      <c r="I108" s="257"/>
      <c r="J108" s="258"/>
      <c r="K108" s="259">
        <f>I108*E108</f>
        <v>0</v>
      </c>
      <c r="L108" s="260" t="s">
        <v>1</v>
      </c>
      <c r="M108" s="253"/>
    </row>
    <row r="109" spans="1:13" s="261" customFormat="1" ht="27" customHeight="1">
      <c r="A109" s="253"/>
      <c r="B109" s="254">
        <v>2</v>
      </c>
      <c r="C109" s="358" t="s">
        <v>68</v>
      </c>
      <c r="D109" s="358"/>
      <c r="E109" s="255"/>
      <c r="F109" s="256"/>
      <c r="G109" s="255"/>
      <c r="H109" s="256"/>
      <c r="I109" s="257"/>
      <c r="J109" s="258"/>
      <c r="K109" s="259">
        <f t="shared" ref="K109:K110" si="3">I109*E109</f>
        <v>0</v>
      </c>
      <c r="L109" s="260" t="s">
        <v>1</v>
      </c>
      <c r="M109" s="253"/>
    </row>
    <row r="110" spans="1:13" s="261" customFormat="1" ht="27" customHeight="1">
      <c r="A110" s="253"/>
      <c r="B110" s="254">
        <v>3</v>
      </c>
      <c r="C110" s="358" t="s">
        <v>68</v>
      </c>
      <c r="D110" s="358"/>
      <c r="E110" s="255"/>
      <c r="F110" s="256"/>
      <c r="G110" s="255"/>
      <c r="H110" s="256"/>
      <c r="I110" s="257"/>
      <c r="J110" s="258"/>
      <c r="K110" s="267">
        <f t="shared" si="3"/>
        <v>0</v>
      </c>
      <c r="L110" s="260" t="s">
        <v>1</v>
      </c>
      <c r="M110" s="253"/>
    </row>
    <row r="111" spans="1:13" s="261" customFormat="1" ht="17.25" customHeight="1">
      <c r="A111" s="253"/>
      <c r="B111" s="254"/>
      <c r="C111" s="263"/>
      <c r="D111" s="263"/>
      <c r="E111" s="256"/>
      <c r="F111" s="256"/>
      <c r="G111" s="256"/>
      <c r="H111" s="256"/>
      <c r="I111" s="264"/>
      <c r="J111" s="258"/>
      <c r="K111" s="265"/>
      <c r="L111" s="260"/>
      <c r="M111" s="253"/>
    </row>
    <row r="112" spans="1:13" s="88" customFormat="1">
      <c r="A112" s="108" t="s">
        <v>43</v>
      </c>
      <c r="B112" s="78"/>
      <c r="C112" s="39"/>
      <c r="D112" s="79"/>
      <c r="E112" s="39"/>
      <c r="F112" s="39"/>
      <c r="G112" s="39"/>
      <c r="H112" s="39"/>
      <c r="I112" s="39"/>
      <c r="J112" s="39"/>
      <c r="K112" s="266">
        <f>L113</f>
        <v>0</v>
      </c>
      <c r="L112" s="109" t="s">
        <v>1</v>
      </c>
      <c r="M112" s="82"/>
    </row>
    <row r="113" spans="1:13" s="271" customFormat="1" ht="32.25" customHeight="1">
      <c r="A113" s="253"/>
      <c r="B113" s="253">
        <v>1</v>
      </c>
      <c r="C113" s="268" t="s">
        <v>44</v>
      </c>
      <c r="D113" s="268"/>
      <c r="E113" s="253"/>
      <c r="F113" s="253"/>
      <c r="G113" s="253"/>
      <c r="H113" s="253"/>
      <c r="I113" s="253"/>
      <c r="J113" s="253"/>
      <c r="K113" s="269"/>
      <c r="L113" s="257"/>
      <c r="M113" s="270" t="s">
        <v>1</v>
      </c>
    </row>
    <row r="114" spans="1:13" s="110" customFormat="1" ht="12" customHeight="1">
      <c r="A114" s="78"/>
      <c r="B114" s="39"/>
      <c r="C114" s="79"/>
      <c r="D114" s="79"/>
      <c r="E114" s="39"/>
      <c r="F114" s="39"/>
      <c r="G114" s="39"/>
      <c r="H114" s="39"/>
      <c r="I114" s="39"/>
      <c r="J114" s="39"/>
      <c r="K114" s="80"/>
      <c r="L114" s="81"/>
      <c r="M114" s="82"/>
    </row>
    <row r="115" spans="1:13" s="114" customFormat="1" ht="23.25">
      <c r="A115" s="53"/>
      <c r="B115" s="54" t="s">
        <v>45</v>
      </c>
      <c r="C115" s="111"/>
      <c r="D115" s="112"/>
      <c r="E115" s="112"/>
      <c r="F115" s="112"/>
      <c r="G115" s="112"/>
      <c r="H115" s="112"/>
      <c r="I115" s="113"/>
      <c r="J115" s="112"/>
      <c r="K115" s="272">
        <f>K116+K165+K171+K184</f>
        <v>0</v>
      </c>
      <c r="L115" s="56" t="s">
        <v>1</v>
      </c>
      <c r="M115" s="53"/>
    </row>
    <row r="116" spans="1:13" s="21" customFormat="1" ht="27.75" customHeight="1">
      <c r="A116" s="57" t="s">
        <v>26</v>
      </c>
      <c r="D116" s="22"/>
      <c r="E116" s="22"/>
      <c r="F116" s="22"/>
      <c r="G116" s="22"/>
      <c r="H116" s="22"/>
      <c r="I116" s="22"/>
      <c r="J116" s="22"/>
      <c r="K116" s="236">
        <f>K117+K150+K130</f>
        <v>0</v>
      </c>
      <c r="L116" s="21" t="s">
        <v>1</v>
      </c>
      <c r="M116" s="22"/>
    </row>
    <row r="117" spans="1:13" s="59" customFormat="1" ht="28.5" customHeight="1">
      <c r="A117" s="58" t="s">
        <v>27</v>
      </c>
      <c r="D117" s="60"/>
      <c r="E117" s="60"/>
      <c r="F117" s="60"/>
      <c r="G117" s="60"/>
      <c r="H117" s="60"/>
      <c r="I117" s="60"/>
      <c r="J117" s="60"/>
      <c r="K117" s="247">
        <f>SUM(I118,I128)</f>
        <v>0</v>
      </c>
      <c r="L117" s="59" t="s">
        <v>1</v>
      </c>
      <c r="M117" s="60"/>
    </row>
    <row r="118" spans="1:13" s="25" customFormat="1">
      <c r="A118" s="25" t="s">
        <v>16</v>
      </c>
      <c r="I118" s="234">
        <f>K119+K122+K126</f>
        <v>0</v>
      </c>
      <c r="J118" s="25" t="s">
        <v>1</v>
      </c>
    </row>
    <row r="119" spans="1:13" s="25" customFormat="1">
      <c r="B119" s="25" t="s">
        <v>17</v>
      </c>
      <c r="J119" s="28"/>
      <c r="K119" s="233">
        <f>SUM(L120:L121)</f>
        <v>0</v>
      </c>
      <c r="L119" s="25" t="s">
        <v>1</v>
      </c>
    </row>
    <row r="120" spans="1:13">
      <c r="D120" s="1" t="s">
        <v>28</v>
      </c>
      <c r="J120" s="35"/>
      <c r="K120" s="35"/>
      <c r="L120" s="231"/>
      <c r="M120" s="1" t="s">
        <v>1</v>
      </c>
    </row>
    <row r="121" spans="1:13">
      <c r="D121" s="48" t="s">
        <v>29</v>
      </c>
      <c r="J121" s="35"/>
      <c r="K121" s="35"/>
      <c r="L121" s="232"/>
      <c r="M121" s="34" t="s">
        <v>1</v>
      </c>
    </row>
    <row r="122" spans="1:13" s="25" customFormat="1">
      <c r="B122" s="25" t="s">
        <v>21</v>
      </c>
      <c r="K122" s="233">
        <f>SUM(L123:L125)</f>
        <v>0</v>
      </c>
      <c r="L122" s="25" t="s">
        <v>1</v>
      </c>
    </row>
    <row r="123" spans="1:13" s="25" customFormat="1">
      <c r="D123" s="1" t="s">
        <v>64</v>
      </c>
      <c r="K123" s="28"/>
      <c r="L123" s="231"/>
      <c r="M123" s="1" t="s">
        <v>1</v>
      </c>
    </row>
    <row r="124" spans="1:13" s="25" customFormat="1">
      <c r="D124" s="1" t="s">
        <v>65</v>
      </c>
      <c r="K124" s="28"/>
      <c r="L124" s="232"/>
      <c r="M124" s="34" t="s">
        <v>1</v>
      </c>
    </row>
    <row r="125" spans="1:13" s="25" customFormat="1">
      <c r="D125" s="1" t="s">
        <v>66</v>
      </c>
      <c r="K125" s="28"/>
      <c r="L125" s="232"/>
      <c r="M125" s="34" t="s">
        <v>1</v>
      </c>
    </row>
    <row r="126" spans="1:13" s="25" customFormat="1">
      <c r="B126" s="25" t="s">
        <v>30</v>
      </c>
      <c r="K126" s="233"/>
      <c r="L126" s="25" t="s">
        <v>1</v>
      </c>
    </row>
    <row r="127" spans="1:13" s="25" customFormat="1">
      <c r="K127" s="28"/>
    </row>
    <row r="128" spans="1:13" s="25" customFormat="1">
      <c r="A128" s="25" t="s">
        <v>31</v>
      </c>
      <c r="I128" s="234"/>
      <c r="J128" s="25" t="s">
        <v>1</v>
      </c>
      <c r="K128" s="27"/>
      <c r="L128" s="27"/>
    </row>
    <row r="129" spans="1:13" s="25" customFormat="1">
      <c r="K129" s="28"/>
    </row>
    <row r="130" spans="1:13" s="60" customFormat="1">
      <c r="A130" s="344" t="s">
        <v>122</v>
      </c>
      <c r="I130" s="343"/>
      <c r="K130" s="345">
        <f>I131+K136</f>
        <v>0</v>
      </c>
      <c r="L130" s="59" t="s">
        <v>1</v>
      </c>
      <c r="M130" s="343"/>
    </row>
    <row r="131" spans="1:13" s="60" customFormat="1">
      <c r="A131" s="25" t="s">
        <v>16</v>
      </c>
      <c r="I131" s="233">
        <f>SUM(K132:K134)</f>
        <v>0</v>
      </c>
      <c r="J131" s="25" t="s">
        <v>1</v>
      </c>
      <c r="K131" s="346"/>
      <c r="L131" s="59"/>
      <c r="M131" s="343"/>
    </row>
    <row r="132" spans="1:13">
      <c r="B132" s="25" t="s">
        <v>17</v>
      </c>
      <c r="I132" s="34"/>
      <c r="K132" s="233"/>
      <c r="L132" s="25" t="s">
        <v>1</v>
      </c>
      <c r="M132" s="34"/>
    </row>
    <row r="133" spans="1:13">
      <c r="B133" s="25" t="s">
        <v>21</v>
      </c>
      <c r="I133" s="34"/>
      <c r="K133" s="233"/>
      <c r="L133" s="25" t="s">
        <v>1</v>
      </c>
      <c r="M133" s="34"/>
    </row>
    <row r="134" spans="1:13">
      <c r="B134" s="25" t="s">
        <v>30</v>
      </c>
      <c r="I134" s="34"/>
      <c r="K134" s="233"/>
      <c r="L134" s="25" t="s">
        <v>1</v>
      </c>
      <c r="M134" s="34"/>
    </row>
    <row r="135" spans="1:13" ht="15" customHeight="1">
      <c r="I135" s="34"/>
      <c r="L135" s="342"/>
      <c r="M135" s="34"/>
    </row>
    <row r="136" spans="1:13">
      <c r="A136" s="98" t="s">
        <v>123</v>
      </c>
      <c r="B136" s="98"/>
      <c r="C136" s="98"/>
      <c r="D136" s="98"/>
      <c r="E136" s="98"/>
      <c r="F136" s="98"/>
      <c r="G136" s="98"/>
      <c r="H136" s="98"/>
      <c r="I136" s="98"/>
      <c r="J136" s="98"/>
      <c r="K136" s="251">
        <f>I137+I144</f>
        <v>0</v>
      </c>
      <c r="L136" s="99" t="s">
        <v>1</v>
      </c>
      <c r="M136" s="100"/>
    </row>
    <row r="137" spans="1:13">
      <c r="A137" s="62" t="s">
        <v>37</v>
      </c>
      <c r="B137" s="62"/>
      <c r="C137" s="62"/>
      <c r="D137" s="62"/>
      <c r="E137" s="62"/>
      <c r="F137" s="62"/>
      <c r="G137" s="62"/>
      <c r="H137" s="62"/>
      <c r="I137" s="250">
        <f>SUM(K139:K141)</f>
        <v>0</v>
      </c>
      <c r="J137" s="62" t="s">
        <v>1</v>
      </c>
      <c r="K137" s="103"/>
      <c r="L137" s="62"/>
      <c r="M137" s="104"/>
    </row>
    <row r="138" spans="1:13">
      <c r="A138" s="39"/>
      <c r="B138" s="39"/>
      <c r="C138" s="39"/>
      <c r="D138" s="105" t="s">
        <v>38</v>
      </c>
      <c r="E138" s="105" t="s">
        <v>39</v>
      </c>
      <c r="F138" s="105"/>
      <c r="G138" s="105" t="s">
        <v>40</v>
      </c>
      <c r="H138" s="105"/>
      <c r="I138" s="359" t="s">
        <v>41</v>
      </c>
      <c r="J138" s="359"/>
      <c r="K138" s="106" t="s">
        <v>42</v>
      </c>
      <c r="L138" s="82"/>
      <c r="M138" s="39"/>
    </row>
    <row r="139" spans="1:13">
      <c r="A139" s="253"/>
      <c r="B139" s="254">
        <v>1</v>
      </c>
      <c r="C139" s="358" t="s">
        <v>68</v>
      </c>
      <c r="D139" s="358"/>
      <c r="E139" s="255"/>
      <c r="F139" s="256"/>
      <c r="G139" s="255"/>
      <c r="H139" s="256"/>
      <c r="I139" s="257"/>
      <c r="J139" s="258"/>
      <c r="K139" s="259">
        <f>I139*E139</f>
        <v>0</v>
      </c>
      <c r="L139" s="260" t="s">
        <v>1</v>
      </c>
      <c r="M139" s="253"/>
    </row>
    <row r="140" spans="1:13">
      <c r="A140" s="253"/>
      <c r="B140" s="254">
        <v>2</v>
      </c>
      <c r="C140" s="358" t="s">
        <v>68</v>
      </c>
      <c r="D140" s="358"/>
      <c r="E140" s="255"/>
      <c r="F140" s="256"/>
      <c r="G140" s="255"/>
      <c r="H140" s="256"/>
      <c r="I140" s="257"/>
      <c r="J140" s="258"/>
      <c r="K140" s="259">
        <f t="shared" ref="K140:K141" si="4">I140*E140</f>
        <v>0</v>
      </c>
      <c r="L140" s="260" t="s">
        <v>1</v>
      </c>
      <c r="M140" s="253"/>
    </row>
    <row r="141" spans="1:13">
      <c r="A141" s="253"/>
      <c r="B141" s="254">
        <v>3</v>
      </c>
      <c r="C141" s="358" t="s">
        <v>68</v>
      </c>
      <c r="D141" s="358"/>
      <c r="E141" s="255"/>
      <c r="F141" s="256"/>
      <c r="G141" s="255"/>
      <c r="H141" s="256"/>
      <c r="I141" s="257"/>
      <c r="J141" s="258"/>
      <c r="K141" s="259">
        <f t="shared" si="4"/>
        <v>0</v>
      </c>
      <c r="L141" s="260" t="s">
        <v>1</v>
      </c>
      <c r="M141" s="253"/>
    </row>
    <row r="142" spans="1:13">
      <c r="A142" s="253"/>
      <c r="B142" s="254"/>
      <c r="C142" s="263"/>
      <c r="D142" s="263"/>
      <c r="E142" s="256"/>
      <c r="F142" s="256"/>
      <c r="G142" s="256"/>
      <c r="H142" s="256"/>
      <c r="I142" s="257"/>
      <c r="J142" s="258"/>
      <c r="K142" s="265"/>
      <c r="L142" s="260"/>
      <c r="M142" s="253"/>
    </row>
    <row r="143" spans="1:13">
      <c r="A143" s="253"/>
      <c r="B143" s="254"/>
      <c r="C143" s="263"/>
      <c r="D143" s="263"/>
      <c r="E143" s="256"/>
      <c r="F143" s="256"/>
      <c r="G143" s="256"/>
      <c r="H143" s="256"/>
      <c r="I143" s="257"/>
      <c r="J143" s="258"/>
      <c r="K143" s="265"/>
      <c r="L143" s="260"/>
      <c r="M143" s="253"/>
    </row>
    <row r="144" spans="1:13">
      <c r="A144" s="62" t="s">
        <v>69</v>
      </c>
      <c r="B144" s="62"/>
      <c r="C144" s="62"/>
      <c r="D144" s="62"/>
      <c r="E144" s="62"/>
      <c r="F144" s="62"/>
      <c r="G144" s="62"/>
      <c r="H144" s="62"/>
      <c r="I144" s="250">
        <f>SUM(K146:K148)</f>
        <v>0</v>
      </c>
      <c r="J144" s="62" t="s">
        <v>1</v>
      </c>
      <c r="K144" s="103"/>
      <c r="L144" s="62"/>
      <c r="M144" s="104"/>
    </row>
    <row r="145" spans="1:13">
      <c r="A145" s="39"/>
      <c r="B145" s="39"/>
      <c r="C145" s="39"/>
      <c r="D145" s="105" t="s">
        <v>38</v>
      </c>
      <c r="E145" s="105" t="s">
        <v>39</v>
      </c>
      <c r="F145" s="105"/>
      <c r="G145" s="105" t="s">
        <v>40</v>
      </c>
      <c r="H145" s="105"/>
      <c r="I145" s="359" t="s">
        <v>41</v>
      </c>
      <c r="J145" s="359"/>
      <c r="K145" s="106" t="s">
        <v>42</v>
      </c>
      <c r="L145" s="82"/>
      <c r="M145" s="39"/>
    </row>
    <row r="146" spans="1:13" ht="21" customHeight="1">
      <c r="A146" s="253"/>
      <c r="B146" s="254">
        <v>1</v>
      </c>
      <c r="C146" s="358" t="s">
        <v>68</v>
      </c>
      <c r="D146" s="358"/>
      <c r="E146" s="255"/>
      <c r="F146" s="256"/>
      <c r="G146" s="255"/>
      <c r="H146" s="256"/>
      <c r="I146" s="257"/>
      <c r="J146" s="258"/>
      <c r="K146" s="259">
        <f>I146*E146</f>
        <v>0</v>
      </c>
      <c r="L146" s="260" t="s">
        <v>1</v>
      </c>
      <c r="M146" s="253"/>
    </row>
    <row r="147" spans="1:13" ht="21" customHeight="1">
      <c r="A147" s="253"/>
      <c r="B147" s="254">
        <v>2</v>
      </c>
      <c r="C147" s="358" t="s">
        <v>68</v>
      </c>
      <c r="D147" s="358"/>
      <c r="E147" s="255"/>
      <c r="F147" s="256"/>
      <c r="G147" s="255"/>
      <c r="H147" s="256"/>
      <c r="I147" s="257"/>
      <c r="J147" s="258"/>
      <c r="K147" s="259">
        <f t="shared" ref="K147:K148" si="5">I147*E147</f>
        <v>0</v>
      </c>
      <c r="L147" s="260" t="s">
        <v>1</v>
      </c>
      <c r="M147" s="253"/>
    </row>
    <row r="148" spans="1:13" ht="21" customHeight="1">
      <c r="A148" s="253"/>
      <c r="B148" s="254">
        <v>3</v>
      </c>
      <c r="C148" s="358" t="s">
        <v>68</v>
      </c>
      <c r="D148" s="358"/>
      <c r="E148" s="255"/>
      <c r="F148" s="256"/>
      <c r="G148" s="255"/>
      <c r="H148" s="256"/>
      <c r="I148" s="257"/>
      <c r="J148" s="258"/>
      <c r="K148" s="267">
        <f t="shared" si="5"/>
        <v>0</v>
      </c>
      <c r="L148" s="260" t="s">
        <v>1</v>
      </c>
      <c r="M148" s="253"/>
    </row>
    <row r="149" spans="1:13" ht="21" customHeight="1">
      <c r="A149" s="253"/>
      <c r="B149" s="254"/>
      <c r="C149" s="263"/>
      <c r="D149" s="263"/>
      <c r="E149" s="256"/>
      <c r="F149" s="256"/>
      <c r="G149" s="256"/>
      <c r="H149" s="256"/>
      <c r="I149" s="264"/>
      <c r="J149" s="258"/>
      <c r="K149" s="259"/>
      <c r="L149" s="260"/>
      <c r="M149" s="253"/>
    </row>
    <row r="150" spans="1:13" s="67" customFormat="1">
      <c r="A150" s="64" t="s">
        <v>32</v>
      </c>
      <c r="B150" s="61"/>
      <c r="C150" s="61"/>
      <c r="D150" s="65"/>
      <c r="E150" s="65"/>
      <c r="F150" s="65"/>
      <c r="G150" s="65"/>
      <c r="H150" s="65"/>
      <c r="I150" s="65"/>
      <c r="J150" s="65"/>
      <c r="K150" s="247">
        <f>SUM(I151,I156,I160)</f>
        <v>0</v>
      </c>
      <c r="L150" s="61" t="s">
        <v>1</v>
      </c>
      <c r="M150" s="65"/>
    </row>
    <row r="151" spans="1:13" s="72" customFormat="1">
      <c r="A151" s="66"/>
      <c r="B151" s="68" t="s">
        <v>33</v>
      </c>
      <c r="C151" s="69"/>
      <c r="D151" s="70"/>
      <c r="E151" s="71"/>
      <c r="F151" s="71"/>
      <c r="G151" s="66"/>
      <c r="H151" s="66"/>
      <c r="I151" s="236">
        <f>SUM(L152:L154)</f>
        <v>0</v>
      </c>
      <c r="J151" s="24" t="s">
        <v>1</v>
      </c>
      <c r="K151" s="66"/>
      <c r="L151" s="66"/>
      <c r="M151" s="66"/>
    </row>
    <row r="152" spans="1:13" s="75" customFormat="1">
      <c r="A152" s="34"/>
      <c r="B152" s="73">
        <v>1</v>
      </c>
      <c r="C152" s="74" t="s">
        <v>67</v>
      </c>
      <c r="E152" s="34"/>
      <c r="F152" s="34"/>
      <c r="G152" s="34"/>
      <c r="H152" s="34"/>
      <c r="I152" s="34"/>
      <c r="J152" s="34"/>
      <c r="K152" s="34"/>
      <c r="L152" s="246"/>
      <c r="M152" s="34" t="s">
        <v>1</v>
      </c>
    </row>
    <row r="153" spans="1:13" s="75" customFormat="1">
      <c r="A153" s="34"/>
      <c r="B153" s="73">
        <v>2</v>
      </c>
      <c r="C153" s="74" t="s">
        <v>67</v>
      </c>
      <c r="E153" s="34"/>
      <c r="F153" s="34"/>
      <c r="G153" s="34"/>
      <c r="H153" s="34"/>
      <c r="I153" s="34"/>
      <c r="J153" s="34"/>
      <c r="K153" s="34"/>
      <c r="L153" s="246"/>
      <c r="M153" s="34" t="s">
        <v>1</v>
      </c>
    </row>
    <row r="154" spans="1:13" s="75" customFormat="1">
      <c r="A154" s="34"/>
      <c r="B154" s="73">
        <v>3</v>
      </c>
      <c r="C154" s="74" t="s">
        <v>67</v>
      </c>
      <c r="E154" s="34"/>
      <c r="F154" s="34"/>
      <c r="G154" s="34"/>
      <c r="H154" s="34"/>
      <c r="I154" s="34"/>
      <c r="J154" s="34"/>
      <c r="K154" s="34"/>
      <c r="L154" s="246"/>
      <c r="M154" s="34" t="s">
        <v>1</v>
      </c>
    </row>
    <row r="155" spans="1:13" s="75" customFormat="1" ht="9.75" customHeight="1">
      <c r="A155" s="34"/>
      <c r="B155" s="73"/>
      <c r="C155" s="74"/>
      <c r="E155" s="34"/>
      <c r="F155" s="34"/>
      <c r="G155" s="34"/>
      <c r="H155" s="34"/>
      <c r="I155" s="34"/>
      <c r="J155" s="34"/>
      <c r="K155" s="34"/>
      <c r="L155" s="76"/>
      <c r="M155" s="34"/>
    </row>
    <row r="156" spans="1:13" s="87" customFormat="1" ht="27" customHeight="1">
      <c r="A156" s="83"/>
      <c r="B156" s="68" t="s">
        <v>34</v>
      </c>
      <c r="C156" s="68"/>
      <c r="D156" s="68"/>
      <c r="E156" s="68"/>
      <c r="F156" s="68"/>
      <c r="G156" s="68"/>
      <c r="H156" s="68"/>
      <c r="I156" s="248">
        <f>SUM(L157:L159)</f>
        <v>0</v>
      </c>
      <c r="J156" s="85" t="s">
        <v>1</v>
      </c>
      <c r="K156" s="84"/>
      <c r="L156" s="85"/>
      <c r="M156" s="86"/>
    </row>
    <row r="157" spans="1:13" s="88" customFormat="1">
      <c r="B157" s="73">
        <v>1</v>
      </c>
      <c r="C157" s="74" t="s">
        <v>67</v>
      </c>
      <c r="D157" s="78"/>
      <c r="K157" s="89"/>
      <c r="L157" s="246"/>
      <c r="M157" s="90" t="s">
        <v>1</v>
      </c>
    </row>
    <row r="158" spans="1:13" s="88" customFormat="1">
      <c r="B158" s="73">
        <v>2</v>
      </c>
      <c r="C158" s="74" t="s">
        <v>67</v>
      </c>
      <c r="D158" s="78"/>
      <c r="K158" s="89"/>
      <c r="L158" s="246"/>
      <c r="M158" s="90" t="s">
        <v>1</v>
      </c>
    </row>
    <row r="159" spans="1:13" s="88" customFormat="1" ht="24" customHeight="1">
      <c r="B159" s="73">
        <v>3</v>
      </c>
      <c r="C159" s="74" t="s">
        <v>67</v>
      </c>
      <c r="D159" s="78"/>
      <c r="I159" s="91"/>
      <c r="J159" s="92"/>
      <c r="K159" s="89"/>
      <c r="L159" s="246"/>
      <c r="M159" s="90" t="s">
        <v>1</v>
      </c>
    </row>
    <row r="160" spans="1:13" s="72" customFormat="1">
      <c r="A160" s="93"/>
      <c r="B160" s="94" t="s">
        <v>35</v>
      </c>
      <c r="C160" s="95"/>
      <c r="D160" s="95"/>
      <c r="E160" s="95"/>
      <c r="F160" s="95"/>
      <c r="G160" s="95"/>
      <c r="H160" s="95"/>
      <c r="I160" s="249">
        <f>SUM(L161:L163)</f>
        <v>0</v>
      </c>
      <c r="J160" s="85" t="s">
        <v>1</v>
      </c>
      <c r="K160" s="96"/>
      <c r="L160" s="85"/>
      <c r="M160" s="97"/>
    </row>
    <row r="161" spans="1:13" s="88" customFormat="1">
      <c r="B161" s="73">
        <v>1</v>
      </c>
      <c r="C161" s="74" t="s">
        <v>67</v>
      </c>
      <c r="D161" s="78"/>
      <c r="K161" s="89"/>
      <c r="L161" s="246"/>
      <c r="M161" s="90" t="s">
        <v>1</v>
      </c>
    </row>
    <row r="162" spans="1:13" s="88" customFormat="1">
      <c r="B162" s="73">
        <v>2</v>
      </c>
      <c r="C162" s="74" t="s">
        <v>67</v>
      </c>
      <c r="D162" s="78"/>
      <c r="K162" s="89"/>
      <c r="L162" s="246"/>
      <c r="M162" s="90" t="s">
        <v>1</v>
      </c>
    </row>
    <row r="163" spans="1:13" s="88" customFormat="1">
      <c r="B163" s="73">
        <v>3</v>
      </c>
      <c r="C163" s="74" t="s">
        <v>67</v>
      </c>
      <c r="D163" s="78"/>
      <c r="K163" s="89"/>
      <c r="L163" s="246"/>
      <c r="M163" s="90" t="s">
        <v>1</v>
      </c>
    </row>
    <row r="164" spans="1:13" s="88" customFormat="1">
      <c r="B164" s="73"/>
      <c r="C164" s="74"/>
      <c r="D164" s="78"/>
      <c r="K164" s="89"/>
      <c r="L164" s="76"/>
      <c r="M164" s="90"/>
    </row>
    <row r="165" spans="1:13" s="88" customFormat="1">
      <c r="A165" s="57" t="s">
        <v>80</v>
      </c>
      <c r="B165" s="73"/>
      <c r="C165" s="74"/>
      <c r="D165" s="78"/>
      <c r="K165" s="304">
        <f>I166</f>
        <v>0</v>
      </c>
      <c r="L165" s="305" t="s">
        <v>1</v>
      </c>
      <c r="M165" s="305"/>
    </row>
    <row r="166" spans="1:13" s="88" customFormat="1">
      <c r="B166" s="68" t="s">
        <v>34</v>
      </c>
      <c r="C166" s="68"/>
      <c r="D166" s="68"/>
      <c r="E166" s="68"/>
      <c r="F166" s="68"/>
      <c r="G166" s="68"/>
      <c r="H166" s="68"/>
      <c r="I166" s="248">
        <f>SUM(L167:L169)</f>
        <v>0</v>
      </c>
      <c r="J166" s="85" t="s">
        <v>1</v>
      </c>
      <c r="K166" s="84"/>
      <c r="L166" s="85"/>
      <c r="M166" s="86"/>
    </row>
    <row r="167" spans="1:13" s="88" customFormat="1">
      <c r="B167" s="73">
        <v>1</v>
      </c>
      <c r="C167" s="74" t="s">
        <v>81</v>
      </c>
      <c r="D167" s="78"/>
      <c r="K167" s="89"/>
      <c r="L167" s="246"/>
      <c r="M167" s="90" t="s">
        <v>1</v>
      </c>
    </row>
    <row r="168" spans="1:13" s="88" customFormat="1">
      <c r="B168" s="88">
        <v>2</v>
      </c>
      <c r="C168" s="74" t="s">
        <v>67</v>
      </c>
      <c r="D168" s="78"/>
      <c r="K168" s="89"/>
      <c r="L168" s="246"/>
      <c r="M168" s="90" t="s">
        <v>1</v>
      </c>
    </row>
    <row r="169" spans="1:13" s="88" customFormat="1">
      <c r="B169" s="73">
        <v>3</v>
      </c>
      <c r="C169" s="74" t="s">
        <v>67</v>
      </c>
      <c r="D169" s="78"/>
      <c r="K169" s="89"/>
      <c r="L169" s="246"/>
      <c r="M169" s="90" t="s">
        <v>1</v>
      </c>
    </row>
    <row r="170" spans="1:13" s="88" customFormat="1">
      <c r="C170" s="74"/>
      <c r="D170" s="78"/>
      <c r="K170" s="89"/>
      <c r="L170" s="76"/>
      <c r="M170" s="90"/>
    </row>
    <row r="171" spans="1:13" s="88" customFormat="1">
      <c r="A171" s="98" t="s">
        <v>36</v>
      </c>
      <c r="B171" s="98"/>
      <c r="C171" s="98"/>
      <c r="D171" s="98"/>
      <c r="E171" s="98"/>
      <c r="F171" s="98"/>
      <c r="G171" s="98"/>
      <c r="H171" s="98"/>
      <c r="I171" s="98"/>
      <c r="J171" s="98"/>
      <c r="K171" s="251">
        <f>SUM(I172,I178)</f>
        <v>0</v>
      </c>
      <c r="L171" s="99" t="s">
        <v>1</v>
      </c>
      <c r="M171" s="100"/>
    </row>
    <row r="172" spans="1:13" s="102" customFormat="1">
      <c r="A172" s="62" t="s">
        <v>37</v>
      </c>
      <c r="B172" s="62"/>
      <c r="C172" s="62"/>
      <c r="D172" s="62"/>
      <c r="E172" s="62"/>
      <c r="F172" s="62"/>
      <c r="G172" s="62"/>
      <c r="H172" s="62"/>
      <c r="I172" s="250">
        <f>SUM(K174:K176)</f>
        <v>0</v>
      </c>
      <c r="J172" s="62" t="s">
        <v>1</v>
      </c>
      <c r="K172" s="103"/>
      <c r="L172" s="62"/>
      <c r="M172" s="104"/>
    </row>
    <row r="173" spans="1:13" s="102" customFormat="1">
      <c r="A173" s="39"/>
      <c r="B173" s="39"/>
      <c r="C173" s="39"/>
      <c r="D173" s="105" t="s">
        <v>38</v>
      </c>
      <c r="E173" s="105" t="s">
        <v>39</v>
      </c>
      <c r="F173" s="105"/>
      <c r="G173" s="105" t="s">
        <v>40</v>
      </c>
      <c r="H173" s="105"/>
      <c r="I173" s="359" t="s">
        <v>41</v>
      </c>
      <c r="J173" s="359"/>
      <c r="K173" s="106" t="s">
        <v>42</v>
      </c>
      <c r="L173" s="82"/>
      <c r="M173" s="39"/>
    </row>
    <row r="174" spans="1:13" s="261" customFormat="1" ht="27" customHeight="1">
      <c r="A174" s="253"/>
      <c r="B174" s="254">
        <v>1</v>
      </c>
      <c r="C174" s="358" t="s">
        <v>68</v>
      </c>
      <c r="D174" s="358"/>
      <c r="E174" s="255"/>
      <c r="F174" s="256"/>
      <c r="G174" s="255"/>
      <c r="H174" s="256"/>
      <c r="I174" s="257"/>
      <c r="J174" s="258"/>
      <c r="K174" s="259">
        <f>I174*E174</f>
        <v>0</v>
      </c>
      <c r="L174" s="260" t="s">
        <v>1</v>
      </c>
      <c r="M174" s="253"/>
    </row>
    <row r="175" spans="1:13" s="261" customFormat="1" ht="27" customHeight="1">
      <c r="A175" s="253"/>
      <c r="B175" s="254">
        <v>2</v>
      </c>
      <c r="C175" s="358" t="s">
        <v>68</v>
      </c>
      <c r="D175" s="358"/>
      <c r="E175" s="255"/>
      <c r="F175" s="256"/>
      <c r="G175" s="255"/>
      <c r="H175" s="256"/>
      <c r="I175" s="257"/>
      <c r="J175" s="258"/>
      <c r="K175" s="259">
        <f t="shared" ref="K175:K176" si="6">I175*E175</f>
        <v>0</v>
      </c>
      <c r="L175" s="260" t="s">
        <v>1</v>
      </c>
      <c r="M175" s="253"/>
    </row>
    <row r="176" spans="1:13" s="261" customFormat="1" ht="27" customHeight="1">
      <c r="A176" s="253"/>
      <c r="B176" s="254">
        <v>3</v>
      </c>
      <c r="C176" s="358" t="s">
        <v>68</v>
      </c>
      <c r="D176" s="358"/>
      <c r="E176" s="255"/>
      <c r="F176" s="256"/>
      <c r="G176" s="255"/>
      <c r="H176" s="256"/>
      <c r="I176" s="257"/>
      <c r="J176" s="258"/>
      <c r="K176" s="259">
        <f t="shared" si="6"/>
        <v>0</v>
      </c>
      <c r="L176" s="260" t="s">
        <v>1</v>
      </c>
      <c r="M176" s="253"/>
    </row>
    <row r="177" spans="1:13" s="88" customFormat="1" ht="15.75" customHeight="1">
      <c r="C177" s="74"/>
      <c r="D177" s="78"/>
      <c r="K177" s="89"/>
      <c r="L177" s="76"/>
      <c r="M177" s="90"/>
    </row>
    <row r="178" spans="1:13" s="102" customFormat="1">
      <c r="A178" s="62" t="s">
        <v>69</v>
      </c>
      <c r="B178" s="62"/>
      <c r="C178" s="62"/>
      <c r="D178" s="62"/>
      <c r="E178" s="62"/>
      <c r="F178" s="62"/>
      <c r="G178" s="62"/>
      <c r="H178" s="62"/>
      <c r="I178" s="250">
        <f>SUM(K180:K182)</f>
        <v>0</v>
      </c>
      <c r="J178" s="62" t="s">
        <v>1</v>
      </c>
      <c r="K178" s="103"/>
      <c r="L178" s="62"/>
      <c r="M178" s="104"/>
    </row>
    <row r="179" spans="1:13" s="102" customFormat="1">
      <c r="A179" s="39"/>
      <c r="B179" s="39"/>
      <c r="C179" s="39"/>
      <c r="D179" s="105" t="s">
        <v>38</v>
      </c>
      <c r="E179" s="105" t="s">
        <v>39</v>
      </c>
      <c r="F179" s="105"/>
      <c r="G179" s="105" t="s">
        <v>40</v>
      </c>
      <c r="H179" s="105"/>
      <c r="I179" s="359" t="s">
        <v>41</v>
      </c>
      <c r="J179" s="359"/>
      <c r="K179" s="106" t="s">
        <v>42</v>
      </c>
      <c r="L179" s="82"/>
      <c r="M179" s="39"/>
    </row>
    <row r="180" spans="1:13" s="261" customFormat="1" ht="27" customHeight="1">
      <c r="A180" s="253"/>
      <c r="B180" s="254">
        <v>1</v>
      </c>
      <c r="C180" s="358" t="s">
        <v>68</v>
      </c>
      <c r="D180" s="358"/>
      <c r="E180" s="255"/>
      <c r="F180" s="256"/>
      <c r="G180" s="255"/>
      <c r="H180" s="256"/>
      <c r="I180" s="257"/>
      <c r="J180" s="258"/>
      <c r="K180" s="259">
        <f>I180*E180</f>
        <v>0</v>
      </c>
      <c r="L180" s="260" t="s">
        <v>1</v>
      </c>
      <c r="M180" s="253"/>
    </row>
    <row r="181" spans="1:13" s="261" customFormat="1" ht="27" customHeight="1">
      <c r="A181" s="253"/>
      <c r="B181" s="254">
        <v>2</v>
      </c>
      <c r="C181" s="358" t="s">
        <v>68</v>
      </c>
      <c r="D181" s="358"/>
      <c r="E181" s="255"/>
      <c r="F181" s="256"/>
      <c r="G181" s="255"/>
      <c r="H181" s="256"/>
      <c r="I181" s="257"/>
      <c r="J181" s="258"/>
      <c r="K181" s="259">
        <f t="shared" ref="K181:K182" si="7">I181*E181</f>
        <v>0</v>
      </c>
      <c r="L181" s="260" t="s">
        <v>1</v>
      </c>
      <c r="M181" s="253"/>
    </row>
    <row r="182" spans="1:13" s="261" customFormat="1" ht="27" customHeight="1">
      <c r="A182" s="253"/>
      <c r="B182" s="254">
        <v>3</v>
      </c>
      <c r="C182" s="358" t="s">
        <v>68</v>
      </c>
      <c r="D182" s="358"/>
      <c r="E182" s="255"/>
      <c r="F182" s="256"/>
      <c r="G182" s="255"/>
      <c r="H182" s="256"/>
      <c r="I182" s="257"/>
      <c r="J182" s="258"/>
      <c r="K182" s="267">
        <f t="shared" si="7"/>
        <v>0</v>
      </c>
      <c r="L182" s="260" t="s">
        <v>1</v>
      </c>
      <c r="M182" s="253"/>
    </row>
    <row r="183" spans="1:13" s="88" customFormat="1" ht="15.75" customHeight="1">
      <c r="C183" s="74"/>
      <c r="D183" s="78"/>
      <c r="K183" s="89"/>
      <c r="L183" s="76"/>
      <c r="M183" s="90"/>
    </row>
    <row r="184" spans="1:13" s="88" customFormat="1">
      <c r="A184" s="108" t="s">
        <v>43</v>
      </c>
      <c r="B184" s="78"/>
      <c r="C184" s="39"/>
      <c r="D184" s="79"/>
      <c r="E184" s="39"/>
      <c r="F184" s="39"/>
      <c r="G184" s="39"/>
      <c r="H184" s="39"/>
      <c r="I184" s="39"/>
      <c r="J184" s="39"/>
      <c r="K184" s="266">
        <f>L185</f>
        <v>0</v>
      </c>
      <c r="L184" s="109" t="s">
        <v>1</v>
      </c>
      <c r="M184" s="82"/>
    </row>
    <row r="185" spans="1:13" s="271" customFormat="1">
      <c r="A185" s="253"/>
      <c r="B185" s="253">
        <v>1</v>
      </c>
      <c r="C185" s="268" t="s">
        <v>44</v>
      </c>
      <c r="D185" s="268"/>
      <c r="E185" s="253"/>
      <c r="F185" s="253"/>
      <c r="G185" s="253"/>
      <c r="H185" s="253"/>
      <c r="I185" s="253"/>
      <c r="J185" s="253"/>
      <c r="K185" s="269"/>
      <c r="L185" s="257"/>
      <c r="M185" s="270" t="s">
        <v>1</v>
      </c>
    </row>
    <row r="186" spans="1:13" s="271" customFormat="1">
      <c r="A186" s="253"/>
      <c r="B186" s="253"/>
      <c r="C186" s="268"/>
      <c r="D186" s="268"/>
      <c r="E186" s="253"/>
      <c r="F186" s="253"/>
      <c r="G186" s="253"/>
      <c r="H186" s="253"/>
      <c r="I186" s="253"/>
      <c r="J186" s="253"/>
      <c r="K186" s="269"/>
      <c r="L186" s="264"/>
      <c r="M186" s="270"/>
    </row>
    <row r="187" spans="1:13" s="271" customFormat="1">
      <c r="A187" s="253"/>
      <c r="B187" s="253"/>
      <c r="C187" s="268"/>
      <c r="D187" s="268"/>
      <c r="E187" s="253"/>
      <c r="F187" s="253"/>
      <c r="G187" s="253"/>
      <c r="H187" s="253"/>
      <c r="I187" s="253"/>
      <c r="J187" s="253"/>
      <c r="K187" s="269"/>
      <c r="L187" s="264"/>
      <c r="M187" s="270"/>
    </row>
    <row r="188" spans="1:13" s="271" customFormat="1">
      <c r="A188" s="253"/>
      <c r="B188" s="253"/>
      <c r="C188" s="268"/>
      <c r="D188" s="268"/>
      <c r="E188" s="253"/>
      <c r="F188" s="253"/>
      <c r="G188" s="253"/>
      <c r="H188" s="253"/>
      <c r="I188" s="253"/>
      <c r="J188" s="253"/>
      <c r="K188" s="269"/>
      <c r="L188" s="264"/>
      <c r="M188" s="270"/>
    </row>
    <row r="189" spans="1:13" s="271" customFormat="1">
      <c r="A189" s="253"/>
      <c r="B189" s="253"/>
      <c r="C189" s="268"/>
      <c r="D189" s="268"/>
      <c r="E189" s="253"/>
      <c r="F189" s="253"/>
      <c r="G189" s="253"/>
      <c r="H189" s="253"/>
      <c r="I189" s="253"/>
      <c r="J189" s="253"/>
      <c r="K189" s="269"/>
      <c r="L189" s="264"/>
      <c r="M189" s="270"/>
    </row>
    <row r="190" spans="1:13" s="271" customFormat="1">
      <c r="A190" s="253"/>
      <c r="B190" s="253"/>
      <c r="C190" s="268"/>
      <c r="D190" s="268"/>
      <c r="E190" s="253"/>
      <c r="F190" s="253"/>
      <c r="G190" s="253"/>
      <c r="H190" s="253"/>
      <c r="I190" s="253"/>
      <c r="J190" s="253"/>
      <c r="K190" s="269"/>
      <c r="L190" s="264"/>
      <c r="M190" s="270"/>
    </row>
    <row r="191" spans="1:13" s="271" customFormat="1">
      <c r="A191" s="253"/>
      <c r="B191" s="253"/>
      <c r="C191" s="268"/>
      <c r="D191" s="268"/>
      <c r="E191" s="253"/>
      <c r="F191" s="253"/>
      <c r="G191" s="253"/>
      <c r="H191" s="253"/>
      <c r="I191" s="253"/>
      <c r="J191" s="253"/>
      <c r="K191" s="269"/>
      <c r="L191" s="264"/>
      <c r="M191" s="270"/>
    </row>
    <row r="192" spans="1:13" s="271" customFormat="1">
      <c r="A192" s="253"/>
      <c r="B192" s="253"/>
      <c r="C192" s="268"/>
      <c r="D192" s="268"/>
      <c r="E192" s="253"/>
      <c r="F192" s="253"/>
      <c r="G192" s="253"/>
      <c r="H192" s="253"/>
      <c r="I192" s="253"/>
      <c r="J192" s="253"/>
      <c r="K192" s="269"/>
      <c r="L192" s="264"/>
      <c r="M192" s="270"/>
    </row>
    <row r="193" spans="1:13" s="325" customFormat="1" ht="23.25">
      <c r="A193" s="321" t="s">
        <v>105</v>
      </c>
      <c r="B193" s="321"/>
      <c r="C193" s="322"/>
      <c r="D193" s="322"/>
      <c r="E193" s="321"/>
      <c r="F193" s="321"/>
      <c r="G193" s="321"/>
      <c r="H193" s="321"/>
      <c r="I193" s="321"/>
      <c r="J193" s="321"/>
      <c r="K193" s="326">
        <f>K194+K202</f>
        <v>0</v>
      </c>
      <c r="L193" s="323" t="s">
        <v>1</v>
      </c>
      <c r="M193" s="324"/>
    </row>
    <row r="194" spans="1:13" s="117" customFormat="1" ht="25.5" customHeight="1">
      <c r="B194" s="118" t="s">
        <v>46</v>
      </c>
      <c r="C194" s="119"/>
      <c r="D194" s="120"/>
      <c r="E194" s="120"/>
      <c r="F194" s="120"/>
      <c r="G194" s="120"/>
      <c r="H194" s="120"/>
      <c r="I194" s="120"/>
      <c r="J194" s="120"/>
      <c r="K194" s="274">
        <f>K195</f>
        <v>0</v>
      </c>
      <c r="L194" s="121" t="s">
        <v>1</v>
      </c>
      <c r="M194" s="122"/>
    </row>
    <row r="195" spans="1:13" s="125" customFormat="1" ht="25.5" customHeight="1">
      <c r="A195" s="69" t="s">
        <v>26</v>
      </c>
      <c r="B195" s="69"/>
      <c r="C195" s="69"/>
      <c r="D195" s="69"/>
      <c r="E195" s="69"/>
      <c r="F195" s="69"/>
      <c r="G195" s="69"/>
      <c r="H195" s="69"/>
      <c r="I195" s="69"/>
      <c r="J195" s="69"/>
      <c r="K195" s="273">
        <f>SUM(K196)</f>
        <v>0</v>
      </c>
      <c r="L195" s="115" t="s">
        <v>1</v>
      </c>
      <c r="M195" s="124"/>
    </row>
    <row r="196" spans="1:13" s="67" customFormat="1">
      <c r="A196" s="64" t="s">
        <v>32</v>
      </c>
      <c r="B196" s="61"/>
      <c r="C196" s="61"/>
      <c r="D196" s="65"/>
      <c r="E196" s="65"/>
      <c r="F196" s="65"/>
      <c r="G196" s="65"/>
      <c r="H196" s="65"/>
      <c r="I196" s="65"/>
      <c r="J196" s="65"/>
      <c r="K196" s="247">
        <f>SUM(I197)</f>
        <v>0</v>
      </c>
      <c r="L196" s="61" t="s">
        <v>1</v>
      </c>
      <c r="M196" s="65"/>
    </row>
    <row r="197" spans="1:13" s="129" customFormat="1" ht="47.25" customHeight="1">
      <c r="A197" s="126"/>
      <c r="B197" s="366" t="s">
        <v>47</v>
      </c>
      <c r="C197" s="366"/>
      <c r="D197" s="366"/>
      <c r="E197" s="366"/>
      <c r="F197" s="366"/>
      <c r="G197" s="366"/>
      <c r="H197" s="252"/>
      <c r="I197" s="275">
        <f>SUM(L198:L200)</f>
        <v>0</v>
      </c>
      <c r="J197" s="115" t="s">
        <v>1</v>
      </c>
      <c r="K197" s="128"/>
      <c r="L197" s="127"/>
      <c r="M197" s="124"/>
    </row>
    <row r="198" spans="1:13" s="88" customFormat="1">
      <c r="B198" s="73">
        <v>1</v>
      </c>
      <c r="C198" s="74" t="s">
        <v>67</v>
      </c>
      <c r="D198" s="78"/>
      <c r="K198" s="89"/>
      <c r="L198" s="246"/>
      <c r="M198" s="90" t="s">
        <v>1</v>
      </c>
    </row>
    <row r="199" spans="1:13" s="88" customFormat="1">
      <c r="B199" s="73">
        <v>2</v>
      </c>
      <c r="C199" s="74" t="s">
        <v>67</v>
      </c>
      <c r="D199" s="78"/>
      <c r="K199" s="89"/>
      <c r="L199" s="246"/>
      <c r="M199" s="90" t="s">
        <v>1</v>
      </c>
    </row>
    <row r="200" spans="1:13" s="88" customFormat="1">
      <c r="B200" s="73">
        <v>3</v>
      </c>
      <c r="C200" s="74" t="s">
        <v>67</v>
      </c>
      <c r="D200" s="78"/>
      <c r="K200" s="89"/>
      <c r="L200" s="246"/>
      <c r="M200" s="90" t="s">
        <v>1</v>
      </c>
    </row>
    <row r="201" spans="1:13" s="36" customFormat="1" ht="13.5" customHeight="1">
      <c r="B201" s="88"/>
      <c r="C201" s="74"/>
      <c r="K201" s="130"/>
      <c r="L201" s="131"/>
      <c r="M201" s="90"/>
    </row>
    <row r="202" spans="1:13" s="36" customFormat="1" ht="24" customHeight="1">
      <c r="A202" s="132"/>
      <c r="B202" s="133" t="s">
        <v>48</v>
      </c>
      <c r="C202" s="134"/>
      <c r="D202" s="134"/>
      <c r="E202" s="134"/>
      <c r="F202" s="134"/>
      <c r="G202" s="135"/>
      <c r="H202" s="135"/>
      <c r="I202" s="136"/>
      <c r="J202" s="134"/>
      <c r="K202" s="277">
        <f>K203</f>
        <v>0</v>
      </c>
      <c r="L202" s="132" t="s">
        <v>1</v>
      </c>
      <c r="M202" s="134"/>
    </row>
    <row r="203" spans="1:13" s="36" customFormat="1" ht="24" customHeight="1">
      <c r="A203" s="137" t="s">
        <v>26</v>
      </c>
      <c r="B203" s="138"/>
      <c r="C203" s="139"/>
      <c r="D203" s="139"/>
      <c r="E203" s="139"/>
      <c r="F203" s="139"/>
      <c r="G203" s="140"/>
      <c r="H203" s="140"/>
      <c r="I203" s="141"/>
      <c r="J203" s="139"/>
      <c r="K203" s="278">
        <f>SUM(K204)</f>
        <v>0</v>
      </c>
      <c r="L203" s="24" t="s">
        <v>1</v>
      </c>
      <c r="M203" s="139"/>
    </row>
    <row r="204" spans="1:13" s="67" customFormat="1">
      <c r="A204" s="64" t="s">
        <v>32</v>
      </c>
      <c r="B204" s="61"/>
      <c r="C204" s="61"/>
      <c r="D204" s="65"/>
      <c r="E204" s="65"/>
      <c r="F204" s="65"/>
      <c r="G204" s="65"/>
      <c r="H204" s="65"/>
      <c r="I204" s="65"/>
      <c r="J204" s="65"/>
      <c r="K204" s="279">
        <f>SUM(I205)</f>
        <v>0</v>
      </c>
      <c r="L204" s="61" t="s">
        <v>1</v>
      </c>
      <c r="M204" s="65"/>
    </row>
    <row r="205" spans="1:13" s="36" customFormat="1" ht="48.75" customHeight="1">
      <c r="A205" s="142"/>
      <c r="B205" s="366" t="s">
        <v>47</v>
      </c>
      <c r="C205" s="366"/>
      <c r="D205" s="366"/>
      <c r="E205" s="366"/>
      <c r="F205" s="366"/>
      <c r="G205" s="366"/>
      <c r="H205" s="252"/>
      <c r="I205" s="276">
        <f>SUM(L206:L208)</f>
        <v>0</v>
      </c>
      <c r="J205" s="139" t="s">
        <v>1</v>
      </c>
      <c r="K205" s="143"/>
      <c r="L205" s="143"/>
      <c r="M205" s="144"/>
    </row>
    <row r="206" spans="1:13" s="88" customFormat="1">
      <c r="B206" s="73">
        <v>1</v>
      </c>
      <c r="C206" s="74" t="s">
        <v>67</v>
      </c>
      <c r="D206" s="78"/>
      <c r="K206" s="89"/>
      <c r="L206" s="246"/>
      <c r="M206" s="90" t="s">
        <v>1</v>
      </c>
    </row>
    <row r="207" spans="1:13" s="88" customFormat="1">
      <c r="B207" s="73">
        <v>2</v>
      </c>
      <c r="C207" s="74" t="s">
        <v>67</v>
      </c>
      <c r="D207" s="78"/>
      <c r="K207" s="89"/>
      <c r="L207" s="246"/>
      <c r="M207" s="90" t="s">
        <v>1</v>
      </c>
    </row>
    <row r="208" spans="1:13" s="88" customFormat="1">
      <c r="B208" s="73">
        <v>3</v>
      </c>
      <c r="C208" s="74" t="s">
        <v>67</v>
      </c>
      <c r="D208" s="78"/>
      <c r="K208" s="89"/>
      <c r="L208" s="246"/>
      <c r="M208" s="90" t="s">
        <v>1</v>
      </c>
    </row>
    <row r="209" spans="1:13" s="36" customFormat="1">
      <c r="A209" s="145"/>
      <c r="B209" s="146"/>
      <c r="C209" s="147"/>
      <c r="D209" s="147"/>
      <c r="E209" s="147"/>
      <c r="F209" s="147"/>
      <c r="G209" s="148"/>
      <c r="H209" s="148"/>
      <c r="I209" s="149"/>
      <c r="J209" s="147"/>
      <c r="K209" s="149"/>
      <c r="L209" s="149"/>
      <c r="M209" s="145"/>
    </row>
    <row r="210" spans="1:13" s="156" customFormat="1" ht="24" customHeight="1">
      <c r="A210" s="150" t="s">
        <v>102</v>
      </c>
      <c r="B210" s="151"/>
      <c r="C210" s="151"/>
      <c r="D210" s="152"/>
      <c r="E210" s="153"/>
      <c r="F210" s="153"/>
      <c r="G210" s="153"/>
      <c r="H210" s="153"/>
      <c r="I210" s="153"/>
      <c r="J210" s="153"/>
      <c r="K210" s="281">
        <f>K211</f>
        <v>0</v>
      </c>
      <c r="L210" s="154" t="s">
        <v>1</v>
      </c>
      <c r="M210" s="155"/>
    </row>
    <row r="211" spans="1:13" s="163" customFormat="1" ht="24" customHeight="1">
      <c r="A211" s="118"/>
      <c r="B211" s="157" t="s">
        <v>49</v>
      </c>
      <c r="C211" s="158"/>
      <c r="D211" s="159"/>
      <c r="E211" s="160"/>
      <c r="F211" s="160"/>
      <c r="G211" s="160"/>
      <c r="H211" s="160"/>
      <c r="I211" s="160"/>
      <c r="J211" s="160"/>
      <c r="K211" s="282">
        <f>K212</f>
        <v>0</v>
      </c>
      <c r="L211" s="161" t="s">
        <v>1</v>
      </c>
      <c r="M211" s="162"/>
    </row>
    <row r="212" spans="1:13" s="165" customFormat="1">
      <c r="A212" s="164" t="s">
        <v>26</v>
      </c>
      <c r="G212" s="166"/>
      <c r="H212" s="166"/>
      <c r="I212" s="167"/>
      <c r="K212" s="283">
        <f>K213</f>
        <v>0</v>
      </c>
      <c r="L212" s="168" t="s">
        <v>1</v>
      </c>
    </row>
    <row r="213" spans="1:13" s="170" customFormat="1">
      <c r="A213" s="164"/>
      <c r="B213" s="169" t="s">
        <v>50</v>
      </c>
      <c r="C213" s="165"/>
      <c r="D213" s="165"/>
      <c r="E213" s="165"/>
      <c r="F213" s="165"/>
      <c r="G213" s="166"/>
      <c r="H213" s="166"/>
      <c r="I213" s="167"/>
      <c r="J213" s="165"/>
      <c r="K213" s="283">
        <f>L219+L224+L214</f>
        <v>0</v>
      </c>
      <c r="L213" s="168" t="s">
        <v>1</v>
      </c>
      <c r="M213" s="165"/>
    </row>
    <row r="214" spans="1:13" s="173" customFormat="1">
      <c r="A214" s="171"/>
      <c r="B214" s="172" t="s">
        <v>51</v>
      </c>
      <c r="G214" s="174"/>
      <c r="H214" s="174"/>
      <c r="I214" s="175"/>
      <c r="K214" s="176"/>
      <c r="L214" s="280">
        <f>SUM(L215:L217)</f>
        <v>0</v>
      </c>
      <c r="M214" s="177" t="s">
        <v>1</v>
      </c>
    </row>
    <row r="215" spans="1:13" s="88" customFormat="1">
      <c r="B215" s="73">
        <v>1</v>
      </c>
      <c r="C215" s="74" t="s">
        <v>92</v>
      </c>
      <c r="D215" s="78"/>
      <c r="K215" s="89"/>
      <c r="L215" s="246"/>
      <c r="M215" s="90" t="s">
        <v>1</v>
      </c>
    </row>
    <row r="216" spans="1:13" s="88" customFormat="1">
      <c r="B216" s="73">
        <v>2</v>
      </c>
      <c r="C216" s="74" t="s">
        <v>92</v>
      </c>
      <c r="D216" s="78"/>
      <c r="K216" s="89"/>
      <c r="L216" s="246"/>
      <c r="M216" s="90" t="s">
        <v>1</v>
      </c>
    </row>
    <row r="217" spans="1:13" s="88" customFormat="1">
      <c r="B217" s="73">
        <v>3</v>
      </c>
      <c r="C217" s="74" t="s">
        <v>92</v>
      </c>
      <c r="D217" s="78"/>
      <c r="K217" s="89"/>
      <c r="L217" s="246"/>
      <c r="M217" s="90" t="s">
        <v>1</v>
      </c>
    </row>
    <row r="218" spans="1:13" s="88" customFormat="1">
      <c r="B218" s="73"/>
      <c r="C218" s="74"/>
      <c r="D218" s="78"/>
      <c r="K218" s="89"/>
      <c r="L218" s="76"/>
      <c r="M218" s="90"/>
    </row>
    <row r="219" spans="1:13" s="173" customFormat="1">
      <c r="A219" s="171"/>
      <c r="B219" s="172" t="s">
        <v>52</v>
      </c>
      <c r="G219" s="174"/>
      <c r="H219" s="174"/>
      <c r="I219" s="175"/>
      <c r="K219" s="176"/>
      <c r="L219" s="280">
        <f>SUM(L220:L222)</f>
        <v>0</v>
      </c>
      <c r="M219" s="177" t="s">
        <v>1</v>
      </c>
    </row>
    <row r="220" spans="1:13" s="88" customFormat="1">
      <c r="B220" s="73">
        <v>1</v>
      </c>
      <c r="C220" s="74" t="s">
        <v>92</v>
      </c>
      <c r="D220" s="78"/>
      <c r="K220" s="89"/>
      <c r="L220" s="246"/>
      <c r="M220" s="90" t="s">
        <v>1</v>
      </c>
    </row>
    <row r="221" spans="1:13" s="88" customFormat="1">
      <c r="B221" s="73">
        <v>2</v>
      </c>
      <c r="C221" s="74" t="s">
        <v>92</v>
      </c>
      <c r="D221" s="78"/>
      <c r="K221" s="89"/>
      <c r="L221" s="246"/>
      <c r="M221" s="90" t="s">
        <v>1</v>
      </c>
    </row>
    <row r="222" spans="1:13" s="88" customFormat="1">
      <c r="B222" s="73">
        <v>3</v>
      </c>
      <c r="C222" s="74" t="s">
        <v>92</v>
      </c>
      <c r="D222" s="78"/>
      <c r="K222" s="89"/>
      <c r="L222" s="246"/>
      <c r="M222" s="90" t="s">
        <v>1</v>
      </c>
    </row>
    <row r="223" spans="1:13" s="100" customFormat="1" ht="16.5" customHeight="1">
      <c r="A223" s="69"/>
      <c r="B223" s="98"/>
      <c r="C223" s="98"/>
      <c r="K223" s="123"/>
      <c r="L223" s="99"/>
    </row>
    <row r="224" spans="1:13" s="183" customFormat="1">
      <c r="A224" s="178"/>
      <c r="B224" s="179" t="s">
        <v>53</v>
      </c>
      <c r="C224" s="180"/>
      <c r="D224" s="181"/>
      <c r="E224" s="181"/>
      <c r="F224" s="181"/>
      <c r="G224" s="181"/>
      <c r="H224" s="181"/>
      <c r="I224" s="181"/>
      <c r="J224" s="181"/>
      <c r="K224" s="181"/>
      <c r="L224" s="182">
        <f>SUM(L225:L227)</f>
        <v>0</v>
      </c>
      <c r="M224" s="181" t="s">
        <v>1</v>
      </c>
    </row>
    <row r="225" spans="1:13" s="88" customFormat="1">
      <c r="B225" s="73">
        <v>1</v>
      </c>
      <c r="C225" s="74" t="s">
        <v>70</v>
      </c>
      <c r="D225" s="78"/>
      <c r="K225" s="89"/>
      <c r="L225" s="246"/>
      <c r="M225" s="90" t="s">
        <v>1</v>
      </c>
    </row>
    <row r="226" spans="1:13" s="88" customFormat="1">
      <c r="B226" s="73">
        <v>2</v>
      </c>
      <c r="C226" s="74" t="s">
        <v>70</v>
      </c>
      <c r="D226" s="78"/>
      <c r="K226" s="89"/>
      <c r="L226" s="246"/>
      <c r="M226" s="90" t="s">
        <v>1</v>
      </c>
    </row>
    <row r="227" spans="1:13" s="88" customFormat="1">
      <c r="B227" s="73">
        <v>3</v>
      </c>
      <c r="C227" s="74" t="s">
        <v>70</v>
      </c>
      <c r="D227" s="78"/>
      <c r="K227" s="89"/>
      <c r="L227" s="246"/>
      <c r="M227" s="90" t="s">
        <v>1</v>
      </c>
    </row>
    <row r="228" spans="1:13" s="39" customFormat="1" ht="13.5" customHeight="1">
      <c r="A228" s="36"/>
      <c r="C228" s="184"/>
      <c r="D228" s="185"/>
      <c r="L228" s="186"/>
    </row>
    <row r="229" spans="1:13" s="163" customFormat="1" ht="23.25">
      <c r="A229" s="353"/>
      <c r="B229" s="357" t="s">
        <v>129</v>
      </c>
      <c r="C229" s="354"/>
      <c r="D229" s="355"/>
      <c r="E229" s="356"/>
      <c r="F229" s="356"/>
      <c r="G229" s="356"/>
      <c r="H229" s="356"/>
      <c r="I229" s="356"/>
      <c r="J229" s="356"/>
      <c r="K229" s="284"/>
      <c r="L229" s="161" t="s">
        <v>1</v>
      </c>
      <c r="M229" s="162"/>
    </row>
    <row r="230" spans="1:13" s="163" customFormat="1" ht="20.25" customHeight="1">
      <c r="A230" s="353"/>
      <c r="B230" s="357"/>
      <c r="C230" s="354"/>
      <c r="D230" s="355"/>
      <c r="E230" s="356"/>
      <c r="F230" s="356"/>
      <c r="G230" s="356"/>
      <c r="H230" s="356"/>
      <c r="I230" s="356"/>
      <c r="J230" s="356"/>
      <c r="K230" s="306"/>
      <c r="L230" s="161"/>
      <c r="M230" s="162"/>
    </row>
    <row r="231" spans="1:13" s="190" customFormat="1" ht="23.25">
      <c r="A231" s="121"/>
      <c r="B231" s="187" t="s">
        <v>131</v>
      </c>
      <c r="C231" s="188"/>
      <c r="D231" s="189"/>
      <c r="K231" s="284"/>
      <c r="L231" s="121" t="s">
        <v>1</v>
      </c>
    </row>
    <row r="232" spans="1:13" s="190" customFormat="1" ht="18.75" customHeight="1">
      <c r="A232" s="121"/>
      <c r="B232" s="187"/>
      <c r="C232" s="188"/>
      <c r="D232" s="189"/>
      <c r="K232" s="306"/>
      <c r="L232" s="121"/>
    </row>
    <row r="233" spans="1:13" s="117" customFormat="1" ht="23.25">
      <c r="B233" s="118" t="s">
        <v>132</v>
      </c>
      <c r="C233" s="118"/>
      <c r="K233" s="274">
        <f>SUM(L234:L236)</f>
        <v>0</v>
      </c>
      <c r="L233" s="121" t="s">
        <v>1</v>
      </c>
    </row>
    <row r="234" spans="1:13" s="88" customFormat="1">
      <c r="B234" s="39">
        <v>1</v>
      </c>
      <c r="C234" s="39" t="s">
        <v>71</v>
      </c>
      <c r="D234" s="39"/>
      <c r="E234" s="78"/>
      <c r="F234" s="78"/>
      <c r="G234" s="78"/>
      <c r="H234" s="78"/>
      <c r="I234" s="78"/>
      <c r="J234" s="78"/>
      <c r="K234" s="199"/>
      <c r="L234" s="286"/>
      <c r="M234" s="78" t="s">
        <v>1</v>
      </c>
    </row>
    <row r="235" spans="1:13" s="88" customFormat="1">
      <c r="B235" s="39">
        <v>2</v>
      </c>
      <c r="C235" s="39" t="s">
        <v>72</v>
      </c>
      <c r="D235" s="39"/>
      <c r="E235" s="78"/>
      <c r="F235" s="78"/>
      <c r="G235" s="78"/>
      <c r="H235" s="78"/>
      <c r="I235" s="78"/>
      <c r="J235" s="78"/>
      <c r="K235" s="199"/>
      <c r="L235" s="286"/>
      <c r="M235" s="78" t="s">
        <v>1</v>
      </c>
    </row>
    <row r="236" spans="1:13" s="88" customFormat="1">
      <c r="B236" s="39">
        <v>3</v>
      </c>
      <c r="C236" s="39" t="s">
        <v>73</v>
      </c>
      <c r="D236" s="39"/>
      <c r="E236" s="78"/>
      <c r="F236" s="78"/>
      <c r="G236" s="78"/>
      <c r="H236" s="78"/>
      <c r="I236" s="78"/>
      <c r="J236" s="78"/>
      <c r="K236" s="199"/>
      <c r="L236" s="286"/>
      <c r="M236" s="78" t="s">
        <v>1</v>
      </c>
    </row>
    <row r="237" spans="1:13" s="88" customFormat="1">
      <c r="B237" s="39"/>
      <c r="C237" s="39"/>
      <c r="D237" s="39"/>
      <c r="E237" s="78"/>
      <c r="F237" s="78"/>
      <c r="G237" s="78"/>
      <c r="H237" s="78"/>
      <c r="I237" s="78"/>
      <c r="J237" s="78"/>
      <c r="K237" s="199"/>
      <c r="L237" s="308"/>
      <c r="M237" s="78"/>
    </row>
    <row r="238" spans="1:13" s="88" customFormat="1">
      <c r="B238" s="39"/>
      <c r="C238" s="39"/>
      <c r="D238" s="39"/>
      <c r="E238" s="78"/>
      <c r="F238" s="78"/>
      <c r="G238" s="78"/>
      <c r="H238" s="78"/>
      <c r="I238" s="78"/>
      <c r="J238" s="78"/>
      <c r="K238" s="199"/>
      <c r="L238" s="308"/>
      <c r="M238" s="78"/>
    </row>
    <row r="239" spans="1:13" s="88" customFormat="1">
      <c r="B239" s="39"/>
      <c r="C239" s="39"/>
      <c r="D239" s="39"/>
      <c r="E239" s="78"/>
      <c r="F239" s="78"/>
      <c r="G239" s="78"/>
      <c r="H239" s="78"/>
      <c r="I239" s="78"/>
      <c r="J239" s="78"/>
      <c r="K239" s="199"/>
      <c r="L239" s="308"/>
      <c r="M239" s="78"/>
    </row>
    <row r="240" spans="1:13" s="88" customFormat="1">
      <c r="B240" s="39"/>
      <c r="C240" s="39"/>
      <c r="D240" s="39"/>
      <c r="E240" s="78"/>
      <c r="F240" s="78"/>
      <c r="G240" s="78"/>
      <c r="H240" s="78"/>
      <c r="I240" s="78"/>
      <c r="J240" s="78"/>
      <c r="K240" s="199"/>
      <c r="L240" s="308"/>
      <c r="M240" s="78"/>
    </row>
    <row r="241" spans="1:234" s="88" customFormat="1">
      <c r="B241" s="39"/>
      <c r="C241" s="39"/>
      <c r="D241" s="39"/>
      <c r="E241" s="78"/>
      <c r="F241" s="78"/>
      <c r="G241" s="78"/>
      <c r="H241" s="78"/>
      <c r="I241" s="78"/>
      <c r="J241" s="78"/>
      <c r="K241" s="199"/>
      <c r="L241" s="308"/>
      <c r="M241" s="78"/>
    </row>
    <row r="242" spans="1:234" s="117" customFormat="1" ht="23.25">
      <c r="B242" s="118" t="s">
        <v>133</v>
      </c>
      <c r="C242" s="118"/>
      <c r="K242" s="274">
        <f>SUM(L243:L245)</f>
        <v>0</v>
      </c>
      <c r="L242" s="121" t="s">
        <v>1</v>
      </c>
    </row>
    <row r="243" spans="1:234" s="39" customFormat="1">
      <c r="A243" s="78"/>
      <c r="B243" s="39">
        <v>1</v>
      </c>
      <c r="C243" s="79" t="s">
        <v>54</v>
      </c>
      <c r="D243" s="79"/>
      <c r="K243" s="80"/>
      <c r="L243" s="262"/>
      <c r="M243" s="82" t="s">
        <v>1</v>
      </c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  <c r="AJ243" s="78"/>
      <c r="AK243" s="78"/>
      <c r="AL243" s="78"/>
      <c r="AM243" s="78"/>
      <c r="AN243" s="78"/>
      <c r="AO243" s="78"/>
      <c r="AP243" s="78"/>
      <c r="AQ243" s="78"/>
      <c r="AR243" s="78"/>
      <c r="AS243" s="78"/>
      <c r="AT243" s="78"/>
      <c r="AU243" s="78"/>
      <c r="AV243" s="78"/>
      <c r="AW243" s="78"/>
      <c r="AX243" s="78"/>
      <c r="AY243" s="78"/>
      <c r="AZ243" s="78"/>
      <c r="BA243" s="78"/>
      <c r="BB243" s="78"/>
      <c r="BC243" s="78"/>
      <c r="BD243" s="78"/>
      <c r="BE243" s="78"/>
      <c r="BF243" s="78"/>
      <c r="BG243" s="78"/>
      <c r="BH243" s="78"/>
      <c r="BI243" s="78"/>
      <c r="BJ243" s="78"/>
      <c r="BK243" s="78"/>
      <c r="BL243" s="78"/>
      <c r="BM243" s="78"/>
      <c r="BN243" s="78"/>
      <c r="BO243" s="78"/>
      <c r="BP243" s="78"/>
      <c r="BQ243" s="78"/>
      <c r="BR243" s="78"/>
      <c r="BS243" s="78"/>
      <c r="BT243" s="78"/>
      <c r="BU243" s="78"/>
      <c r="BV243" s="78"/>
      <c r="BW243" s="78"/>
      <c r="BX243" s="78"/>
      <c r="BY243" s="78"/>
      <c r="BZ243" s="78"/>
      <c r="CA243" s="78"/>
      <c r="CB243" s="78"/>
      <c r="CC243" s="78"/>
      <c r="CD243" s="78"/>
      <c r="CE243" s="78"/>
      <c r="CF243" s="78"/>
      <c r="CG243" s="78"/>
      <c r="CH243" s="78"/>
      <c r="CI243" s="78"/>
      <c r="CJ243" s="78"/>
      <c r="CK243" s="78"/>
      <c r="CL243" s="78"/>
      <c r="CM243" s="78"/>
      <c r="CN243" s="78"/>
      <c r="CO243" s="78"/>
      <c r="CP243" s="78"/>
      <c r="CQ243" s="78"/>
      <c r="CR243" s="78"/>
      <c r="CS243" s="78"/>
      <c r="CT243" s="78"/>
      <c r="CU243" s="78"/>
      <c r="CV243" s="78"/>
      <c r="CW243" s="78"/>
      <c r="CX243" s="78"/>
      <c r="CY243" s="78"/>
      <c r="CZ243" s="78"/>
      <c r="DA243" s="78"/>
      <c r="DB243" s="78"/>
      <c r="DC243" s="78"/>
      <c r="DD243" s="78"/>
      <c r="DE243" s="78"/>
      <c r="DF243" s="78"/>
      <c r="DG243" s="78"/>
      <c r="DH243" s="78"/>
      <c r="DI243" s="78"/>
      <c r="DJ243" s="78"/>
      <c r="DK243" s="78"/>
      <c r="DL243" s="78"/>
      <c r="DM243" s="78"/>
      <c r="DN243" s="78"/>
      <c r="DO243" s="78"/>
      <c r="DP243" s="78"/>
      <c r="DQ243" s="78"/>
      <c r="DR243" s="78"/>
      <c r="DS243" s="78"/>
      <c r="DT243" s="78"/>
      <c r="DU243" s="78"/>
      <c r="DV243" s="78"/>
      <c r="DW243" s="78"/>
      <c r="DX243" s="78"/>
      <c r="DY243" s="78"/>
      <c r="DZ243" s="78"/>
      <c r="EA243" s="78"/>
      <c r="EB243" s="78"/>
      <c r="EC243" s="78"/>
      <c r="ED243" s="78"/>
      <c r="EE243" s="78"/>
      <c r="EF243" s="78"/>
      <c r="EG243" s="78"/>
      <c r="EH243" s="78"/>
      <c r="EI243" s="78"/>
      <c r="EJ243" s="78"/>
      <c r="EK243" s="78"/>
      <c r="EL243" s="78"/>
      <c r="EM243" s="78"/>
      <c r="EN243" s="78"/>
      <c r="EO243" s="78"/>
      <c r="EP243" s="78"/>
      <c r="EQ243" s="78"/>
      <c r="ER243" s="78"/>
      <c r="ES243" s="78"/>
      <c r="ET243" s="78"/>
      <c r="EU243" s="78"/>
      <c r="EV243" s="78"/>
      <c r="EW243" s="78"/>
      <c r="EX243" s="78"/>
      <c r="EY243" s="78"/>
      <c r="EZ243" s="78"/>
      <c r="FA243" s="78"/>
      <c r="FB243" s="78"/>
      <c r="FC243" s="78"/>
      <c r="FD243" s="78"/>
      <c r="FE243" s="78"/>
      <c r="FF243" s="78"/>
      <c r="FG243" s="78"/>
      <c r="FH243" s="78"/>
      <c r="FI243" s="78"/>
      <c r="FJ243" s="78"/>
      <c r="FK243" s="78"/>
      <c r="FL243" s="78"/>
      <c r="FM243" s="78"/>
      <c r="FN243" s="78"/>
      <c r="FO243" s="78"/>
      <c r="FP243" s="78"/>
      <c r="FQ243" s="78"/>
      <c r="FR243" s="78"/>
      <c r="FS243" s="78"/>
      <c r="FT243" s="78"/>
      <c r="FU243" s="78"/>
      <c r="FV243" s="78"/>
      <c r="FW243" s="78"/>
      <c r="FX243" s="78"/>
      <c r="FY243" s="78"/>
      <c r="FZ243" s="78"/>
      <c r="GA243" s="78"/>
      <c r="GB243" s="78"/>
      <c r="GC243" s="78"/>
      <c r="GD243" s="78"/>
      <c r="GE243" s="78"/>
      <c r="GF243" s="78"/>
      <c r="GG243" s="78"/>
      <c r="GH243" s="78"/>
      <c r="GI243" s="78"/>
      <c r="GJ243" s="78"/>
      <c r="GK243" s="78"/>
      <c r="GL243" s="78"/>
      <c r="GM243" s="78"/>
      <c r="GN243" s="78"/>
      <c r="GO243" s="78"/>
      <c r="GP243" s="78"/>
      <c r="GQ243" s="78"/>
      <c r="GR243" s="78"/>
      <c r="GS243" s="78"/>
      <c r="GT243" s="78"/>
      <c r="GU243" s="78"/>
      <c r="GV243" s="78"/>
      <c r="GW243" s="78"/>
      <c r="GX243" s="78"/>
      <c r="GY243" s="78"/>
      <c r="GZ243" s="78"/>
      <c r="HA243" s="78"/>
      <c r="HB243" s="78"/>
      <c r="HC243" s="78"/>
      <c r="HD243" s="78"/>
      <c r="HE243" s="78"/>
      <c r="HF243" s="78"/>
      <c r="HG243" s="78"/>
      <c r="HH243" s="78"/>
      <c r="HI243" s="78"/>
      <c r="HJ243" s="78"/>
      <c r="HK243" s="78"/>
      <c r="HL243" s="78"/>
      <c r="HM243" s="78"/>
      <c r="HN243" s="78"/>
      <c r="HO243" s="78"/>
      <c r="HP243" s="78"/>
      <c r="HQ243" s="78"/>
      <c r="HR243" s="78"/>
      <c r="HS243" s="78"/>
      <c r="HT243" s="78"/>
      <c r="HU243" s="78"/>
      <c r="HV243" s="78"/>
      <c r="HW243" s="78"/>
      <c r="HX243" s="78"/>
      <c r="HY243" s="78"/>
      <c r="HZ243" s="78"/>
    </row>
    <row r="244" spans="1:234" s="36" customFormat="1">
      <c r="B244" s="39">
        <v>2</v>
      </c>
      <c r="C244" s="39" t="s">
        <v>55</v>
      </c>
      <c r="D244" s="39"/>
      <c r="E244" s="39"/>
      <c r="F244" s="39"/>
      <c r="G244" s="39"/>
      <c r="H244" s="39"/>
      <c r="I244" s="39"/>
      <c r="J244" s="39"/>
      <c r="K244" s="198" t="s">
        <v>56</v>
      </c>
      <c r="L244" s="285"/>
      <c r="M244" s="39" t="s">
        <v>1</v>
      </c>
    </row>
    <row r="245" spans="1:234" s="36" customFormat="1">
      <c r="B245" s="39">
        <v>3</v>
      </c>
      <c r="C245" s="39" t="s">
        <v>57</v>
      </c>
      <c r="D245" s="39"/>
      <c r="E245" s="39"/>
      <c r="F245" s="39"/>
      <c r="G245" s="39"/>
      <c r="H245" s="39"/>
      <c r="I245" s="39"/>
      <c r="J245" s="39"/>
      <c r="K245" s="198"/>
      <c r="L245" s="285"/>
      <c r="M245" s="39" t="s">
        <v>1</v>
      </c>
    </row>
    <row r="246" spans="1:234" s="36" customFormat="1" ht="8.25" customHeight="1">
      <c r="C246" s="39"/>
      <c r="D246" s="39"/>
      <c r="E246" s="39"/>
      <c r="F246" s="39"/>
      <c r="G246" s="39"/>
      <c r="H246" s="39"/>
      <c r="I246" s="39"/>
      <c r="J246" s="39"/>
      <c r="K246" s="198"/>
      <c r="L246" s="198"/>
      <c r="M246" s="39"/>
    </row>
    <row r="247" spans="1:234" ht="23.25">
      <c r="B247" s="54" t="s">
        <v>134</v>
      </c>
      <c r="C247" s="200"/>
      <c r="D247" s="200"/>
      <c r="E247" s="200"/>
      <c r="F247" s="200"/>
      <c r="G247" s="200"/>
      <c r="H247" s="200"/>
      <c r="I247" s="200"/>
      <c r="J247" s="200"/>
      <c r="K247" s="272">
        <f>SUM(L248,L261:L262)</f>
        <v>0</v>
      </c>
      <c r="L247" s="56" t="s">
        <v>1</v>
      </c>
      <c r="M247" s="56"/>
    </row>
    <row r="248" spans="1:234" s="339" customFormat="1">
      <c r="B248" s="62">
        <v>1</v>
      </c>
      <c r="C248" s="62" t="s">
        <v>58</v>
      </c>
      <c r="D248" s="62"/>
      <c r="E248" s="309"/>
      <c r="F248" s="309"/>
      <c r="G248" s="309"/>
      <c r="H248" s="309"/>
      <c r="I248" s="309"/>
      <c r="J248" s="309"/>
      <c r="K248" s="310"/>
      <c r="L248" s="311">
        <f>SUM(L249:L260)</f>
        <v>0</v>
      </c>
      <c r="M248" s="309" t="s">
        <v>1</v>
      </c>
    </row>
    <row r="249" spans="1:234" s="88" customFormat="1">
      <c r="B249" s="39"/>
      <c r="C249" s="39">
        <v>1.1000000000000001</v>
      </c>
      <c r="D249" s="39" t="s">
        <v>83</v>
      </c>
      <c r="E249" s="78"/>
      <c r="F249" s="78"/>
      <c r="G249" s="78"/>
      <c r="H249" s="78"/>
      <c r="I249" s="78"/>
      <c r="J249" s="78"/>
      <c r="K249" s="199"/>
      <c r="L249" s="286"/>
      <c r="M249" s="39" t="s">
        <v>1</v>
      </c>
    </row>
    <row r="250" spans="1:234" s="88" customFormat="1">
      <c r="B250" s="39"/>
      <c r="C250" s="39">
        <v>1.2</v>
      </c>
      <c r="D250" s="39" t="s">
        <v>84</v>
      </c>
      <c r="E250" s="78"/>
      <c r="F250" s="78"/>
      <c r="G250" s="78"/>
      <c r="H250" s="78"/>
      <c r="I250" s="78"/>
      <c r="J250" s="78"/>
      <c r="K250" s="199"/>
      <c r="L250" s="286"/>
      <c r="M250" s="39" t="s">
        <v>1</v>
      </c>
    </row>
    <row r="251" spans="1:234" s="88" customFormat="1">
      <c r="B251" s="39"/>
      <c r="C251" s="39">
        <v>1.3</v>
      </c>
      <c r="D251" s="39" t="s">
        <v>85</v>
      </c>
      <c r="E251" s="78"/>
      <c r="F251" s="78"/>
      <c r="G251" s="78"/>
      <c r="H251" s="78"/>
      <c r="I251" s="78"/>
      <c r="J251" s="78"/>
      <c r="K251" s="199"/>
      <c r="L251" s="286"/>
      <c r="M251" s="39" t="s">
        <v>1</v>
      </c>
    </row>
    <row r="252" spans="1:234" s="88" customFormat="1">
      <c r="B252" s="39"/>
      <c r="C252" s="39">
        <v>1.4</v>
      </c>
      <c r="D252" s="39" t="s">
        <v>86</v>
      </c>
      <c r="E252" s="78"/>
      <c r="F252" s="78"/>
      <c r="G252" s="78"/>
      <c r="H252" s="78"/>
      <c r="I252" s="78"/>
      <c r="J252" s="78"/>
      <c r="K252" s="199"/>
      <c r="L252" s="286"/>
      <c r="M252" s="39" t="s">
        <v>1</v>
      </c>
    </row>
    <row r="253" spans="1:234" s="88" customFormat="1">
      <c r="B253" s="39"/>
      <c r="C253" s="39">
        <v>1.5</v>
      </c>
      <c r="D253" s="39" t="s">
        <v>87</v>
      </c>
      <c r="E253" s="78"/>
      <c r="F253" s="78"/>
      <c r="G253" s="78"/>
      <c r="H253" s="78"/>
      <c r="I253" s="78"/>
      <c r="J253" s="78"/>
      <c r="K253" s="199"/>
      <c r="L253" s="286"/>
      <c r="M253" s="39" t="s">
        <v>1</v>
      </c>
    </row>
    <row r="254" spans="1:234" s="88" customFormat="1">
      <c r="B254" s="39"/>
      <c r="C254" s="39">
        <v>1.6</v>
      </c>
      <c r="D254" s="39" t="s">
        <v>88</v>
      </c>
      <c r="E254" s="78"/>
      <c r="F254" s="78"/>
      <c r="G254" s="78"/>
      <c r="H254" s="78"/>
      <c r="I254" s="78"/>
      <c r="J254" s="78"/>
      <c r="K254" s="199"/>
      <c r="L254" s="286"/>
      <c r="M254" s="39" t="s">
        <v>1</v>
      </c>
    </row>
    <row r="255" spans="1:234" s="88" customFormat="1">
      <c r="B255" s="39"/>
      <c r="C255" s="39">
        <v>1.7</v>
      </c>
      <c r="D255" s="39" t="s">
        <v>89</v>
      </c>
      <c r="E255" s="78"/>
      <c r="F255" s="78"/>
      <c r="G255" s="78"/>
      <c r="H255" s="78"/>
      <c r="I255" s="78"/>
      <c r="J255" s="78"/>
      <c r="K255" s="199"/>
      <c r="L255" s="286"/>
      <c r="M255" s="39" t="s">
        <v>1</v>
      </c>
    </row>
    <row r="256" spans="1:234" s="88" customFormat="1">
      <c r="B256" s="39"/>
      <c r="C256" s="39">
        <v>1.8</v>
      </c>
      <c r="D256" s="39" t="s">
        <v>90</v>
      </c>
      <c r="E256" s="78"/>
      <c r="F256" s="78"/>
      <c r="G256" s="78"/>
      <c r="H256" s="78"/>
      <c r="I256" s="78"/>
      <c r="J256" s="78"/>
      <c r="K256" s="199"/>
      <c r="L256" s="286"/>
      <c r="M256" s="39" t="s">
        <v>1</v>
      </c>
    </row>
    <row r="257" spans="1:13" s="88" customFormat="1">
      <c r="B257" s="39"/>
      <c r="C257" s="39">
        <v>1.9</v>
      </c>
      <c r="D257" s="39" t="s">
        <v>91</v>
      </c>
      <c r="E257" s="78"/>
      <c r="F257" s="78"/>
      <c r="G257" s="78"/>
      <c r="H257" s="78"/>
      <c r="I257" s="78"/>
      <c r="J257" s="78"/>
      <c r="K257" s="199"/>
      <c r="L257" s="286"/>
      <c r="M257" s="39" t="s">
        <v>1</v>
      </c>
    </row>
    <row r="258" spans="1:13" s="88" customFormat="1">
      <c r="B258" s="39"/>
      <c r="C258" s="341" t="s">
        <v>113</v>
      </c>
      <c r="D258" s="39" t="s">
        <v>112</v>
      </c>
      <c r="E258" s="78"/>
      <c r="F258" s="78"/>
      <c r="G258" s="78"/>
      <c r="H258" s="78"/>
      <c r="I258" s="78"/>
      <c r="J258" s="78"/>
      <c r="K258" s="199"/>
      <c r="L258" s="286"/>
      <c r="M258" s="39" t="s">
        <v>1</v>
      </c>
    </row>
    <row r="259" spans="1:13" s="88" customFormat="1">
      <c r="B259" s="39"/>
      <c r="C259" s="341" t="s">
        <v>114</v>
      </c>
      <c r="D259" s="39" t="s">
        <v>116</v>
      </c>
      <c r="E259" s="78"/>
      <c r="F259" s="78"/>
      <c r="G259" s="78"/>
      <c r="H259" s="78"/>
      <c r="I259" s="78"/>
      <c r="J259" s="78"/>
      <c r="K259" s="199"/>
      <c r="L259" s="286"/>
      <c r="M259" s="39" t="s">
        <v>1</v>
      </c>
    </row>
    <row r="260" spans="1:13" s="88" customFormat="1">
      <c r="B260" s="39"/>
      <c r="C260" s="341" t="s">
        <v>115</v>
      </c>
      <c r="D260" s="39" t="s">
        <v>117</v>
      </c>
      <c r="E260" s="78"/>
      <c r="F260" s="78"/>
      <c r="G260" s="78"/>
      <c r="H260" s="78"/>
      <c r="I260" s="78"/>
      <c r="J260" s="78"/>
      <c r="K260" s="199"/>
      <c r="L260" s="286"/>
      <c r="M260" s="39" t="s">
        <v>1</v>
      </c>
    </row>
    <row r="261" spans="1:13" s="309" customFormat="1">
      <c r="B261" s="62">
        <v>2</v>
      </c>
      <c r="C261" s="62" t="s">
        <v>59</v>
      </c>
      <c r="D261" s="62"/>
      <c r="K261" s="310"/>
      <c r="L261" s="311"/>
      <c r="M261" s="309" t="s">
        <v>1</v>
      </c>
    </row>
    <row r="262" spans="1:13" s="309" customFormat="1">
      <c r="B262" s="62">
        <v>3</v>
      </c>
      <c r="C262" s="62" t="s">
        <v>107</v>
      </c>
      <c r="D262" s="62"/>
      <c r="K262" s="310"/>
      <c r="L262" s="311"/>
      <c r="M262" s="309" t="s">
        <v>1</v>
      </c>
    </row>
    <row r="263" spans="1:13" s="78" customFormat="1">
      <c r="B263" s="48"/>
      <c r="C263" s="74"/>
      <c r="D263" s="101"/>
      <c r="K263" s="199"/>
      <c r="L263" s="199"/>
    </row>
    <row r="264" spans="1:13" s="197" customFormat="1" ht="54" customHeight="1">
      <c r="A264" s="191"/>
      <c r="B264" s="218"/>
      <c r="C264" s="362"/>
      <c r="D264" s="363"/>
      <c r="E264" s="363"/>
      <c r="F264" s="363"/>
      <c r="G264" s="363"/>
      <c r="H264" s="363"/>
      <c r="I264" s="363"/>
      <c r="J264" s="363"/>
      <c r="K264" s="363"/>
      <c r="L264" s="217"/>
      <c r="M264" s="145"/>
    </row>
    <row r="265" spans="1:13" s="197" customFormat="1">
      <c r="A265" s="191"/>
      <c r="B265" s="216"/>
      <c r="C265" s="363"/>
      <c r="D265" s="363"/>
      <c r="E265" s="363"/>
      <c r="F265" s="363"/>
      <c r="G265" s="363"/>
      <c r="H265" s="363"/>
      <c r="I265" s="363"/>
      <c r="J265" s="363"/>
      <c r="K265" s="363"/>
      <c r="L265" s="217"/>
      <c r="M265" s="145"/>
    </row>
    <row r="266" spans="1:13" s="197" customFormat="1" ht="56.25" customHeight="1">
      <c r="A266" s="191"/>
      <c r="B266" s="218"/>
      <c r="C266" s="364"/>
      <c r="D266" s="365"/>
      <c r="E266" s="365"/>
      <c r="F266" s="365"/>
      <c r="G266" s="365"/>
      <c r="H266" s="365"/>
      <c r="I266" s="365"/>
      <c r="J266" s="365"/>
      <c r="K266" s="365"/>
      <c r="L266" s="107"/>
      <c r="M266" s="145"/>
    </row>
    <row r="267" spans="1:13" s="197" customFormat="1">
      <c r="A267" s="191"/>
      <c r="B267" s="221"/>
      <c r="C267" s="78"/>
      <c r="D267" s="74"/>
      <c r="E267" s="74"/>
      <c r="F267" s="74"/>
      <c r="G267" s="74"/>
      <c r="H267" s="74"/>
      <c r="I267" s="74"/>
      <c r="J267" s="74"/>
      <c r="K267" s="74"/>
      <c r="L267" s="196"/>
      <c r="M267" s="145"/>
    </row>
    <row r="268" spans="1:13" s="220" customFormat="1" ht="24" customHeight="1">
      <c r="A268" s="219"/>
      <c r="B268" s="222"/>
      <c r="C268" s="119"/>
      <c r="D268" s="223"/>
      <c r="E268" s="223"/>
      <c r="F268" s="223"/>
      <c r="G268" s="223"/>
      <c r="H268" s="223"/>
      <c r="I268" s="223"/>
      <c r="J268" s="223"/>
      <c r="K268" s="224"/>
      <c r="L268" s="225"/>
      <c r="M268" s="226"/>
    </row>
    <row r="269" spans="1:13" s="197" customFormat="1" ht="24" customHeight="1">
      <c r="A269" s="227"/>
      <c r="B269" s="218"/>
      <c r="C269" s="78"/>
      <c r="D269" s="116"/>
      <c r="E269" s="116"/>
      <c r="F269" s="116"/>
      <c r="G269" s="116"/>
      <c r="H269" s="116"/>
      <c r="I269" s="116"/>
      <c r="J269" s="116"/>
      <c r="K269" s="116"/>
      <c r="L269" s="196"/>
      <c r="M269" s="77"/>
    </row>
    <row r="270" spans="1:13" s="197" customFormat="1" ht="24" customHeight="1">
      <c r="A270" s="227"/>
      <c r="B270" s="218"/>
      <c r="C270" s="78"/>
      <c r="D270" s="116"/>
      <c r="E270" s="116"/>
      <c r="F270" s="116"/>
      <c r="G270" s="116"/>
      <c r="H270" s="116"/>
      <c r="I270" s="116"/>
      <c r="J270" s="116"/>
      <c r="K270" s="116"/>
      <c r="L270" s="196"/>
      <c r="M270" s="77"/>
    </row>
    <row r="271" spans="1:13" s="197" customFormat="1" ht="24" customHeight="1">
      <c r="A271" s="227"/>
      <c r="B271" s="218"/>
      <c r="C271" s="78"/>
      <c r="D271" s="116"/>
      <c r="E271" s="116"/>
      <c r="F271" s="116"/>
      <c r="G271" s="116"/>
      <c r="H271" s="116"/>
      <c r="I271" s="116"/>
      <c r="J271" s="116"/>
      <c r="K271" s="116"/>
      <c r="L271" s="196"/>
      <c r="M271" s="77"/>
    </row>
    <row r="272" spans="1:13" s="197" customFormat="1">
      <c r="A272" s="227"/>
      <c r="B272" s="218"/>
      <c r="C272" s="78"/>
      <c r="D272" s="193"/>
      <c r="E272" s="194"/>
      <c r="F272" s="194"/>
      <c r="G272" s="194"/>
      <c r="H272" s="194"/>
      <c r="I272" s="194"/>
      <c r="J272" s="194"/>
      <c r="K272" s="195"/>
      <c r="L272" s="196"/>
      <c r="M272" s="77"/>
    </row>
    <row r="273" spans="1:13" s="197" customFormat="1">
      <c r="A273" s="227"/>
      <c r="B273" s="218"/>
      <c r="C273" s="78"/>
      <c r="D273" s="193"/>
      <c r="E273" s="194"/>
      <c r="F273" s="194"/>
      <c r="G273" s="194"/>
      <c r="H273" s="194"/>
      <c r="I273" s="194"/>
      <c r="J273" s="194"/>
      <c r="K273" s="195"/>
      <c r="L273" s="196"/>
      <c r="M273" s="77"/>
    </row>
    <row r="274" spans="1:13" s="197" customFormat="1">
      <c r="A274" s="227"/>
      <c r="B274" s="218"/>
      <c r="C274" s="78"/>
      <c r="D274" s="193"/>
      <c r="E274" s="194"/>
      <c r="F274" s="194"/>
      <c r="G274" s="194"/>
      <c r="H274" s="194"/>
      <c r="I274" s="194"/>
      <c r="J274" s="194"/>
      <c r="K274" s="195"/>
      <c r="L274" s="196"/>
      <c r="M274" s="77"/>
    </row>
    <row r="275" spans="1:13" s="197" customFormat="1">
      <c r="A275" s="227"/>
      <c r="B275" s="218"/>
      <c r="C275" s="78"/>
      <c r="D275" s="193"/>
      <c r="E275" s="194"/>
      <c r="F275" s="194"/>
      <c r="G275" s="194"/>
      <c r="H275" s="194"/>
      <c r="I275" s="194"/>
      <c r="J275" s="194"/>
      <c r="K275" s="195"/>
      <c r="L275" s="196"/>
      <c r="M275" s="77"/>
    </row>
    <row r="276" spans="1:13" s="197" customFormat="1">
      <c r="A276" s="227"/>
      <c r="B276" s="218"/>
      <c r="C276" s="78"/>
      <c r="D276" s="193"/>
      <c r="E276" s="194"/>
      <c r="F276" s="194"/>
      <c r="G276" s="194"/>
      <c r="H276" s="194"/>
      <c r="I276" s="194"/>
      <c r="J276" s="194"/>
      <c r="K276" s="195"/>
      <c r="L276" s="196"/>
      <c r="M276" s="77"/>
    </row>
    <row r="277" spans="1:13" s="197" customFormat="1">
      <c r="A277" s="227"/>
      <c r="B277" s="218"/>
      <c r="C277" s="78"/>
      <c r="D277" s="193"/>
      <c r="E277" s="194"/>
      <c r="F277" s="194"/>
      <c r="G277" s="194"/>
      <c r="H277" s="194"/>
      <c r="I277" s="194"/>
      <c r="J277" s="194"/>
      <c r="K277" s="195"/>
      <c r="L277" s="196"/>
      <c r="M277" s="77"/>
    </row>
    <row r="278" spans="1:13" s="197" customFormat="1">
      <c r="A278" s="227"/>
      <c r="B278" s="218"/>
      <c r="C278" s="78"/>
      <c r="D278" s="193"/>
      <c r="E278" s="194"/>
      <c r="F278" s="194"/>
      <c r="G278" s="194"/>
      <c r="H278" s="194"/>
      <c r="I278" s="194"/>
      <c r="J278" s="194"/>
      <c r="K278" s="195"/>
      <c r="L278" s="196"/>
      <c r="M278" s="77"/>
    </row>
    <row r="279" spans="1:13" s="197" customFormat="1">
      <c r="A279" s="227"/>
      <c r="B279" s="218"/>
      <c r="C279" s="78"/>
      <c r="D279" s="193"/>
      <c r="E279" s="194"/>
      <c r="F279" s="194"/>
      <c r="G279" s="194"/>
      <c r="H279" s="194"/>
      <c r="I279" s="194"/>
      <c r="J279" s="194"/>
      <c r="K279" s="195"/>
      <c r="L279" s="196"/>
      <c r="M279" s="77"/>
    </row>
    <row r="280" spans="1:13" s="197" customFormat="1">
      <c r="A280" s="227"/>
      <c r="B280" s="218"/>
      <c r="C280" s="78"/>
      <c r="D280" s="193"/>
      <c r="E280" s="194"/>
      <c r="F280" s="194"/>
      <c r="G280" s="194"/>
      <c r="H280" s="194"/>
      <c r="I280" s="194"/>
      <c r="J280" s="194"/>
      <c r="K280" s="195"/>
      <c r="L280" s="196"/>
      <c r="M280" s="77"/>
    </row>
    <row r="281" spans="1:13" s="220" customFormat="1" ht="24" customHeight="1">
      <c r="A281" s="219"/>
      <c r="B281" s="228"/>
      <c r="C281" s="119"/>
      <c r="D281" s="229"/>
      <c r="E281" s="229"/>
      <c r="F281" s="229"/>
      <c r="G281" s="229"/>
      <c r="H281" s="229"/>
      <c r="I281" s="229"/>
      <c r="J281" s="229"/>
      <c r="K281" s="224"/>
      <c r="L281" s="225"/>
      <c r="M281" s="230"/>
    </row>
    <row r="282" spans="1:13" s="197" customFormat="1">
      <c r="A282" s="191"/>
      <c r="B282" s="218"/>
      <c r="C282" s="78"/>
      <c r="D282" s="193"/>
      <c r="E282" s="194"/>
      <c r="F282" s="194"/>
      <c r="G282" s="194"/>
      <c r="H282" s="194"/>
      <c r="I282" s="194"/>
      <c r="J282" s="194"/>
      <c r="K282" s="195"/>
      <c r="L282" s="196"/>
      <c r="M282" s="145"/>
    </row>
    <row r="283" spans="1:13" s="197" customFormat="1">
      <c r="A283" s="191"/>
      <c r="B283" s="218"/>
      <c r="C283" s="78"/>
      <c r="D283" s="193"/>
      <c r="E283" s="194"/>
      <c r="F283" s="194"/>
      <c r="G283" s="194"/>
      <c r="H283" s="194"/>
      <c r="I283" s="194"/>
      <c r="J283" s="194"/>
      <c r="K283" s="195"/>
      <c r="L283" s="196"/>
      <c r="M283" s="145"/>
    </row>
    <row r="284" spans="1:13" s="197" customFormat="1">
      <c r="A284" s="191"/>
      <c r="B284" s="218"/>
      <c r="C284" s="78"/>
      <c r="D284" s="116"/>
      <c r="E284" s="116"/>
      <c r="F284" s="116"/>
      <c r="G284" s="116"/>
      <c r="H284" s="116"/>
      <c r="I284" s="116"/>
      <c r="J284" s="116"/>
      <c r="K284" s="116"/>
      <c r="L284" s="196"/>
      <c r="M284" s="145"/>
    </row>
    <row r="285" spans="1:13" s="197" customFormat="1">
      <c r="A285" s="191"/>
      <c r="B285" s="218"/>
      <c r="C285" s="78"/>
      <c r="D285" s="116"/>
      <c r="E285" s="116"/>
      <c r="F285" s="116"/>
      <c r="G285" s="116"/>
      <c r="H285" s="116"/>
      <c r="I285" s="116"/>
      <c r="J285" s="116"/>
      <c r="K285" s="116"/>
      <c r="L285" s="196"/>
      <c r="M285" s="145"/>
    </row>
    <row r="286" spans="1:13" s="197" customFormat="1">
      <c r="A286" s="191"/>
      <c r="B286" s="218"/>
      <c r="C286" s="78"/>
      <c r="D286" s="116"/>
      <c r="E286" s="116"/>
      <c r="F286" s="116"/>
      <c r="G286" s="116"/>
      <c r="H286" s="116"/>
      <c r="I286" s="116"/>
      <c r="J286" s="116"/>
      <c r="K286" s="116"/>
      <c r="L286" s="196"/>
      <c r="M286" s="145"/>
    </row>
    <row r="287" spans="1:13" s="197" customFormat="1">
      <c r="A287" s="191"/>
      <c r="B287" s="218"/>
      <c r="C287" s="78"/>
      <c r="D287" s="116"/>
      <c r="E287" s="116"/>
      <c r="F287" s="116"/>
      <c r="G287" s="116"/>
      <c r="H287" s="116"/>
      <c r="I287" s="116"/>
      <c r="J287" s="116"/>
      <c r="K287" s="116"/>
      <c r="L287" s="196"/>
      <c r="M287" s="145"/>
    </row>
    <row r="288" spans="1:13" s="197" customFormat="1">
      <c r="A288" s="191"/>
      <c r="B288" s="218"/>
      <c r="C288" s="78"/>
      <c r="D288" s="116"/>
      <c r="E288" s="116"/>
      <c r="F288" s="116"/>
      <c r="G288" s="116"/>
      <c r="H288" s="116"/>
      <c r="I288" s="116"/>
      <c r="J288" s="116"/>
      <c r="K288" s="116"/>
      <c r="L288" s="196"/>
      <c r="M288" s="145"/>
    </row>
    <row r="289" spans="1:13" s="197" customFormat="1">
      <c r="A289" s="191"/>
      <c r="B289" s="218"/>
      <c r="C289" s="78"/>
      <c r="D289" s="116"/>
      <c r="E289" s="116"/>
      <c r="F289" s="116"/>
      <c r="G289" s="116"/>
      <c r="H289" s="116"/>
      <c r="I289" s="116"/>
      <c r="J289" s="116"/>
      <c r="K289" s="116"/>
      <c r="L289" s="196"/>
      <c r="M289" s="145"/>
    </row>
    <row r="290" spans="1:13" s="197" customFormat="1">
      <c r="A290" s="191"/>
      <c r="B290" s="184"/>
      <c r="C290" s="78"/>
      <c r="D290" s="116"/>
      <c r="E290" s="116"/>
      <c r="F290" s="116"/>
      <c r="G290" s="116"/>
      <c r="H290" s="116"/>
      <c r="I290" s="116"/>
      <c r="J290" s="116"/>
      <c r="K290" s="116"/>
      <c r="L290" s="196"/>
      <c r="M290" s="145"/>
    </row>
  </sheetData>
  <mergeCells count="39">
    <mergeCell ref="C181:D181"/>
    <mergeCell ref="C174:D174"/>
    <mergeCell ref="C175:D175"/>
    <mergeCell ref="C176:D176"/>
    <mergeCell ref="I179:J179"/>
    <mergeCell ref="C180:D180"/>
    <mergeCell ref="B205:G205"/>
    <mergeCell ref="C264:K264"/>
    <mergeCell ref="C265:K265"/>
    <mergeCell ref="C266:K266"/>
    <mergeCell ref="C182:D182"/>
    <mergeCell ref="B197:G197"/>
    <mergeCell ref="I107:J107"/>
    <mergeCell ref="C108:D108"/>
    <mergeCell ref="C109:D109"/>
    <mergeCell ref="C110:D110"/>
    <mergeCell ref="I173:J173"/>
    <mergeCell ref="I138:J138"/>
    <mergeCell ref="C139:D139"/>
    <mergeCell ref="C140:D140"/>
    <mergeCell ref="C141:D141"/>
    <mergeCell ref="I145:J145"/>
    <mergeCell ref="C146:D146"/>
    <mergeCell ref="C147:D147"/>
    <mergeCell ref="C148:D148"/>
    <mergeCell ref="C105:D105"/>
    <mergeCell ref="A1:M1"/>
    <mergeCell ref="A2:M2"/>
    <mergeCell ref="I102:J102"/>
    <mergeCell ref="C103:D103"/>
    <mergeCell ref="C104:D104"/>
    <mergeCell ref="I67:J67"/>
    <mergeCell ref="C68:D68"/>
    <mergeCell ref="C69:D69"/>
    <mergeCell ref="C70:D70"/>
    <mergeCell ref="I73:J73"/>
    <mergeCell ref="C74:D74"/>
    <mergeCell ref="C75:D75"/>
    <mergeCell ref="C76:D76"/>
  </mergeCells>
  <pageMargins left="0.78740157480314965" right="0.51181102362204722" top="0.74803149606299213" bottom="0.55118110236220474" header="0.31496062992125984" footer="0.15748031496062992"/>
  <pageSetup paperSize="9" scale="70" orientation="portrait" r:id="rId1"/>
  <headerFooter>
    <oddFooter>&amp;C&amp;P/&amp;N&amp;R&amp;A</oddFooter>
  </headerFooter>
  <rowBreaks count="3" manualBreakCount="3">
    <brk id="42" max="10" man="1"/>
    <brk id="93" max="12" man="1"/>
    <brk id="19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FF"/>
  </sheetPr>
  <dimension ref="A1:HZ282"/>
  <sheetViews>
    <sheetView showGridLines="0" view="pageBreakPreview" zoomScaleSheetLayoutView="100" workbookViewId="0">
      <selection activeCell="A3" sqref="A3"/>
    </sheetView>
  </sheetViews>
  <sheetFormatPr defaultColWidth="9" defaultRowHeight="21"/>
  <cols>
    <col min="1" max="1" width="2.85546875" style="1" customWidth="1"/>
    <col min="2" max="2" width="6.5703125" style="1" customWidth="1"/>
    <col min="3" max="3" width="4.140625" style="1" customWidth="1"/>
    <col min="4" max="4" width="28.7109375" style="1" customWidth="1"/>
    <col min="5" max="5" width="7.140625" style="1" customWidth="1"/>
    <col min="6" max="6" width="1.7109375" style="1" customWidth="1"/>
    <col min="7" max="7" width="11.5703125" style="1" customWidth="1"/>
    <col min="8" max="8" width="1.85546875" style="1" customWidth="1"/>
    <col min="9" max="9" width="14" style="1" customWidth="1"/>
    <col min="10" max="10" width="6" style="1" bestFit="1" customWidth="1"/>
    <col min="11" max="11" width="15.5703125" style="215" bestFit="1" customWidth="1"/>
    <col min="12" max="12" width="12.42578125" style="215" bestFit="1" customWidth="1"/>
    <col min="13" max="13" width="5.28515625" style="1" bestFit="1" customWidth="1"/>
    <col min="14" max="16384" width="9" style="1"/>
  </cols>
  <sheetData>
    <row r="1" spans="1:13" ht="23.25">
      <c r="A1" s="360" t="s">
        <v>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3" customFormat="1" ht="23.25">
      <c r="A2" s="361" t="s">
        <v>135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</row>
    <row r="3" spans="1:13" s="3" customFormat="1" ht="23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7" customFormat="1" ht="23.25">
      <c r="A4" s="4" t="s">
        <v>95</v>
      </c>
      <c r="B4" s="5"/>
      <c r="C4" s="5"/>
      <c r="D4" s="5"/>
      <c r="E4" s="5"/>
      <c r="F4" s="5"/>
      <c r="G4" s="5"/>
      <c r="H4" s="5"/>
      <c r="I4" s="5"/>
      <c r="J4" s="5"/>
      <c r="K4" s="244">
        <f>SUM(K5)</f>
        <v>0</v>
      </c>
      <c r="L4" s="6" t="s">
        <v>1</v>
      </c>
      <c r="M4" s="5"/>
    </row>
    <row r="5" spans="1:13" s="9" customFormat="1" ht="23.25">
      <c r="A5" s="4" t="s">
        <v>76</v>
      </c>
      <c r="B5" s="8"/>
      <c r="C5" s="8"/>
      <c r="D5" s="8"/>
      <c r="E5" s="4"/>
      <c r="F5" s="4"/>
      <c r="I5" s="10"/>
      <c r="J5" s="8"/>
      <c r="K5" s="240">
        <f>K6+K43+K189+K206+K236+K241+K227+K229+K225</f>
        <v>0</v>
      </c>
      <c r="L5" s="9" t="s">
        <v>1</v>
      </c>
      <c r="M5" s="8"/>
    </row>
    <row r="6" spans="1:13" s="16" customFormat="1" ht="23.25">
      <c r="A6" s="11" t="s">
        <v>2</v>
      </c>
      <c r="B6" s="12"/>
      <c r="C6" s="12"/>
      <c r="D6" s="13"/>
      <c r="E6" s="12"/>
      <c r="F6" s="12"/>
      <c r="G6" s="14"/>
      <c r="H6" s="14"/>
      <c r="I6" s="12"/>
      <c r="J6" s="12"/>
      <c r="K6" s="241">
        <f>K7</f>
        <v>0</v>
      </c>
      <c r="L6" s="15" t="s">
        <v>1</v>
      </c>
      <c r="M6" s="12"/>
    </row>
    <row r="7" spans="1:13" s="17" customFormat="1" ht="23.25">
      <c r="B7" s="18" t="s">
        <v>3</v>
      </c>
      <c r="C7" s="18"/>
      <c r="K7" s="242">
        <f>K8+K31</f>
        <v>0</v>
      </c>
      <c r="L7" s="19" t="s">
        <v>1</v>
      </c>
    </row>
    <row r="8" spans="1:13" s="22" customFormat="1">
      <c r="A8" s="20" t="s">
        <v>4</v>
      </c>
      <c r="B8" s="21"/>
      <c r="C8" s="21"/>
      <c r="I8" s="23"/>
      <c r="K8" s="243">
        <f>G9+G19+G29</f>
        <v>0</v>
      </c>
      <c r="L8" s="21" t="s">
        <v>1</v>
      </c>
    </row>
    <row r="9" spans="1:13" s="25" customFormat="1">
      <c r="A9" s="25" t="s">
        <v>98</v>
      </c>
      <c r="G9" s="234">
        <f>I10+I14</f>
        <v>0</v>
      </c>
      <c r="H9" s="63"/>
      <c r="I9" s="27" t="s">
        <v>1</v>
      </c>
      <c r="K9" s="27"/>
      <c r="L9" s="27"/>
    </row>
    <row r="10" spans="1:13" s="25" customFormat="1">
      <c r="B10" s="25" t="s">
        <v>61</v>
      </c>
      <c r="I10" s="234">
        <f>SUM(L11:L13)</f>
        <v>0</v>
      </c>
      <c r="J10" s="27" t="s">
        <v>1</v>
      </c>
      <c r="L10" s="27"/>
    </row>
    <row r="11" spans="1:13">
      <c r="C11" s="29" t="s">
        <v>5</v>
      </c>
      <c r="D11" s="30" t="s">
        <v>62</v>
      </c>
      <c r="E11" s="29" t="s">
        <v>6</v>
      </c>
      <c r="F11" s="29"/>
      <c r="G11" s="30" t="s">
        <v>13</v>
      </c>
      <c r="H11" s="30"/>
      <c r="I11" s="237"/>
      <c r="J11" s="31" t="s">
        <v>8</v>
      </c>
      <c r="K11" s="32" t="s">
        <v>9</v>
      </c>
      <c r="L11" s="238">
        <f>17500*12*I11</f>
        <v>0</v>
      </c>
      <c r="M11" s="34" t="s">
        <v>1</v>
      </c>
    </row>
    <row r="12" spans="1:13">
      <c r="C12" s="29" t="s">
        <v>10</v>
      </c>
      <c r="D12" s="30" t="s">
        <v>62</v>
      </c>
      <c r="E12" s="29" t="s">
        <v>6</v>
      </c>
      <c r="F12" s="29"/>
      <c r="G12" s="30" t="s">
        <v>7</v>
      </c>
      <c r="H12" s="30"/>
      <c r="I12" s="237"/>
      <c r="J12" s="31" t="s">
        <v>8</v>
      </c>
      <c r="K12" s="32" t="s">
        <v>9</v>
      </c>
      <c r="L12" s="239">
        <f>15000*12*I12</f>
        <v>0</v>
      </c>
      <c r="M12" s="34" t="s">
        <v>1</v>
      </c>
    </row>
    <row r="13" spans="1:13">
      <c r="C13" s="29" t="s">
        <v>11</v>
      </c>
      <c r="D13" s="30" t="s">
        <v>62</v>
      </c>
      <c r="E13" s="29" t="s">
        <v>6</v>
      </c>
      <c r="F13" s="29"/>
      <c r="G13" s="30" t="s">
        <v>12</v>
      </c>
      <c r="H13" s="30"/>
      <c r="I13" s="237"/>
      <c r="J13" s="31" t="s">
        <v>8</v>
      </c>
      <c r="K13" s="32" t="s">
        <v>9</v>
      </c>
      <c r="L13" s="239">
        <f>11500*12*I13</f>
        <v>0</v>
      </c>
      <c r="M13" s="34" t="s">
        <v>1</v>
      </c>
    </row>
    <row r="14" spans="1:13" s="25" customFormat="1">
      <c r="B14" s="25" t="s">
        <v>63</v>
      </c>
      <c r="I14" s="26">
        <f>SUM(L15:L17)</f>
        <v>0</v>
      </c>
      <c r="J14" s="27" t="s">
        <v>1</v>
      </c>
      <c r="L14" s="27"/>
    </row>
    <row r="15" spans="1:13">
      <c r="C15" s="29" t="s">
        <v>5</v>
      </c>
      <c r="D15" s="30" t="s">
        <v>62</v>
      </c>
      <c r="E15" s="29" t="s">
        <v>6</v>
      </c>
      <c r="F15" s="29"/>
      <c r="G15" s="30" t="s">
        <v>13</v>
      </c>
      <c r="H15" s="30"/>
      <c r="I15" s="237"/>
      <c r="J15" s="31" t="s">
        <v>8</v>
      </c>
      <c r="K15" s="32" t="s">
        <v>9</v>
      </c>
      <c r="L15" s="238">
        <f>17500*12*I15</f>
        <v>0</v>
      </c>
      <c r="M15" s="34" t="s">
        <v>1</v>
      </c>
    </row>
    <row r="16" spans="1:13">
      <c r="C16" s="29" t="s">
        <v>10</v>
      </c>
      <c r="D16" s="30" t="s">
        <v>62</v>
      </c>
      <c r="E16" s="29" t="s">
        <v>6</v>
      </c>
      <c r="F16" s="29"/>
      <c r="G16" s="30" t="s">
        <v>7</v>
      </c>
      <c r="H16" s="30"/>
      <c r="I16" s="237"/>
      <c r="J16" s="31" t="s">
        <v>8</v>
      </c>
      <c r="K16" s="32" t="s">
        <v>9</v>
      </c>
      <c r="L16" s="239">
        <f>15000*12*I16</f>
        <v>0</v>
      </c>
      <c r="M16" s="34" t="s">
        <v>1</v>
      </c>
    </row>
    <row r="17" spans="1:13">
      <c r="C17" s="29" t="s">
        <v>11</v>
      </c>
      <c r="D17" s="30" t="s">
        <v>62</v>
      </c>
      <c r="E17" s="29" t="s">
        <v>6</v>
      </c>
      <c r="F17" s="29"/>
      <c r="G17" s="30" t="s">
        <v>12</v>
      </c>
      <c r="H17" s="30"/>
      <c r="I17" s="237"/>
      <c r="J17" s="31" t="s">
        <v>8</v>
      </c>
      <c r="K17" s="32" t="s">
        <v>9</v>
      </c>
      <c r="L17" s="239">
        <f>11500*12*I17</f>
        <v>0</v>
      </c>
      <c r="M17" s="34" t="s">
        <v>1</v>
      </c>
    </row>
    <row r="18" spans="1:13" ht="12" customHeight="1">
      <c r="C18" s="29"/>
      <c r="D18" s="30"/>
      <c r="E18" s="29"/>
      <c r="F18" s="29"/>
      <c r="G18" s="30"/>
      <c r="H18" s="30"/>
      <c r="I18" s="31"/>
      <c r="J18" s="31"/>
      <c r="K18" s="32"/>
      <c r="L18" s="33"/>
      <c r="M18" s="34"/>
    </row>
    <row r="19" spans="1:13" s="25" customFormat="1">
      <c r="A19" s="25" t="s">
        <v>99</v>
      </c>
      <c r="G19" s="234">
        <f>I20+I24</f>
        <v>0</v>
      </c>
      <c r="H19" s="63"/>
      <c r="I19" s="27" t="s">
        <v>1</v>
      </c>
      <c r="K19" s="27"/>
      <c r="L19" s="27"/>
    </row>
    <row r="20" spans="1:13" s="25" customFormat="1">
      <c r="B20" s="25" t="s">
        <v>103</v>
      </c>
      <c r="I20" s="234">
        <f>SUM(L21:L23)</f>
        <v>0</v>
      </c>
      <c r="J20" s="27" t="s">
        <v>1</v>
      </c>
      <c r="L20" s="27"/>
    </row>
    <row r="21" spans="1:13">
      <c r="C21" s="29" t="s">
        <v>5</v>
      </c>
      <c r="D21" s="30" t="s">
        <v>62</v>
      </c>
      <c r="E21" s="29" t="s">
        <v>6</v>
      </c>
      <c r="F21" s="29"/>
      <c r="G21" s="30" t="s">
        <v>13</v>
      </c>
      <c r="H21" s="30"/>
      <c r="I21" s="237"/>
      <c r="J21" s="31" t="s">
        <v>8</v>
      </c>
      <c r="K21" s="32" t="s">
        <v>9</v>
      </c>
      <c r="L21" s="238">
        <f>17500*12*I21</f>
        <v>0</v>
      </c>
      <c r="M21" s="34" t="s">
        <v>1</v>
      </c>
    </row>
    <row r="22" spans="1:13">
      <c r="C22" s="29" t="s">
        <v>10</v>
      </c>
      <c r="D22" s="30" t="s">
        <v>62</v>
      </c>
      <c r="E22" s="29" t="s">
        <v>6</v>
      </c>
      <c r="F22" s="29"/>
      <c r="G22" s="30" t="s">
        <v>7</v>
      </c>
      <c r="H22" s="30"/>
      <c r="I22" s="237"/>
      <c r="J22" s="31" t="s">
        <v>8</v>
      </c>
      <c r="K22" s="32" t="s">
        <v>9</v>
      </c>
      <c r="L22" s="239">
        <f>15000*12*I22</f>
        <v>0</v>
      </c>
      <c r="M22" s="34" t="s">
        <v>1</v>
      </c>
    </row>
    <row r="23" spans="1:13">
      <c r="C23" s="29" t="s">
        <v>11</v>
      </c>
      <c r="D23" s="30" t="s">
        <v>62</v>
      </c>
      <c r="E23" s="29" t="s">
        <v>6</v>
      </c>
      <c r="F23" s="29"/>
      <c r="G23" s="30" t="s">
        <v>12</v>
      </c>
      <c r="H23" s="30"/>
      <c r="I23" s="237"/>
      <c r="J23" s="31" t="s">
        <v>8</v>
      </c>
      <c r="K23" s="32" t="s">
        <v>9</v>
      </c>
      <c r="L23" s="239">
        <f>11500*12*I23</f>
        <v>0</v>
      </c>
      <c r="M23" s="34" t="s">
        <v>1</v>
      </c>
    </row>
    <row r="24" spans="1:13" s="25" customFormat="1">
      <c r="B24" s="25" t="s">
        <v>104</v>
      </c>
      <c r="I24" s="26">
        <f>SUM(L25:L27)</f>
        <v>0</v>
      </c>
      <c r="J24" s="27" t="s">
        <v>1</v>
      </c>
      <c r="L24" s="27"/>
    </row>
    <row r="25" spans="1:13">
      <c r="C25" s="29" t="s">
        <v>5</v>
      </c>
      <c r="D25" s="30" t="s">
        <v>62</v>
      </c>
      <c r="E25" s="29" t="s">
        <v>6</v>
      </c>
      <c r="F25" s="29"/>
      <c r="G25" s="30" t="s">
        <v>13</v>
      </c>
      <c r="H25" s="30"/>
      <c r="I25" s="237"/>
      <c r="J25" s="31" t="s">
        <v>8</v>
      </c>
      <c r="K25" s="32" t="s">
        <v>9</v>
      </c>
      <c r="L25" s="238">
        <f>17500*12*I25</f>
        <v>0</v>
      </c>
      <c r="M25" s="34" t="s">
        <v>1</v>
      </c>
    </row>
    <row r="26" spans="1:13">
      <c r="C26" s="29" t="s">
        <v>10</v>
      </c>
      <c r="D26" s="30" t="s">
        <v>62</v>
      </c>
      <c r="E26" s="29" t="s">
        <v>6</v>
      </c>
      <c r="F26" s="29"/>
      <c r="G26" s="30" t="s">
        <v>7</v>
      </c>
      <c r="H26" s="30"/>
      <c r="I26" s="237"/>
      <c r="J26" s="31" t="s">
        <v>8</v>
      </c>
      <c r="K26" s="32" t="s">
        <v>9</v>
      </c>
      <c r="L26" s="239">
        <f>15000*12*I26</f>
        <v>0</v>
      </c>
      <c r="M26" s="34" t="s">
        <v>1</v>
      </c>
    </row>
    <row r="27" spans="1:13">
      <c r="C27" s="29" t="s">
        <v>11</v>
      </c>
      <c r="D27" s="30" t="s">
        <v>62</v>
      </c>
      <c r="E27" s="29" t="s">
        <v>6</v>
      </c>
      <c r="F27" s="29"/>
      <c r="G27" s="30" t="s">
        <v>12</v>
      </c>
      <c r="H27" s="30"/>
      <c r="I27" s="237"/>
      <c r="J27" s="31" t="s">
        <v>8</v>
      </c>
      <c r="K27" s="32" t="s">
        <v>9</v>
      </c>
      <c r="L27" s="239">
        <f>11500*12*I27</f>
        <v>0</v>
      </c>
      <c r="M27" s="34" t="s">
        <v>1</v>
      </c>
    </row>
    <row r="28" spans="1:13">
      <c r="B28" s="25"/>
      <c r="C28" s="38"/>
      <c r="D28" s="39"/>
      <c r="E28" s="38"/>
      <c r="F28" s="38"/>
      <c r="G28" s="30"/>
      <c r="H28" s="30"/>
      <c r="I28" s="40"/>
      <c r="J28" s="40"/>
      <c r="K28" s="32"/>
      <c r="L28" s="33"/>
      <c r="M28" s="33"/>
    </row>
    <row r="29" spans="1:13">
      <c r="A29" s="41" t="s">
        <v>100</v>
      </c>
      <c r="B29" s="41"/>
      <c r="C29" s="42"/>
      <c r="D29" s="41"/>
      <c r="E29" s="42" t="s">
        <v>39</v>
      </c>
      <c r="F29" s="42"/>
      <c r="G29" s="287"/>
      <c r="H29" s="245"/>
      <c r="I29" s="43" t="s">
        <v>1</v>
      </c>
      <c r="J29" s="43"/>
      <c r="K29" s="32"/>
      <c r="L29" s="33"/>
      <c r="M29" s="34"/>
    </row>
    <row r="30" spans="1:13" s="36" customFormat="1" ht="13.5" customHeight="1">
      <c r="B30" s="37"/>
      <c r="C30" s="38"/>
      <c r="D30" s="39"/>
      <c r="E30" s="38"/>
      <c r="F30" s="38"/>
      <c r="G30" s="30"/>
      <c r="H30" s="30"/>
      <c r="I30" s="40"/>
      <c r="J30" s="40"/>
      <c r="K30" s="44"/>
      <c r="L30" s="33"/>
      <c r="M30" s="33"/>
    </row>
    <row r="31" spans="1:13" s="22" customFormat="1">
      <c r="A31" s="20" t="s">
        <v>15</v>
      </c>
      <c r="B31" s="21"/>
      <c r="C31" s="21"/>
      <c r="K31" s="236">
        <f>I32+I42</f>
        <v>0</v>
      </c>
      <c r="L31" s="21" t="s">
        <v>1</v>
      </c>
    </row>
    <row r="32" spans="1:13" s="25" customFormat="1">
      <c r="A32" s="25" t="s">
        <v>16</v>
      </c>
      <c r="I32" s="234">
        <f>K33+K38</f>
        <v>0</v>
      </c>
      <c r="J32" s="25" t="s">
        <v>1</v>
      </c>
    </row>
    <row r="33" spans="1:13" s="25" customFormat="1">
      <c r="B33" s="25" t="s">
        <v>17</v>
      </c>
      <c r="J33" s="28"/>
      <c r="K33" s="233">
        <f>SUM(L34:L37)</f>
        <v>0</v>
      </c>
      <c r="L33" s="25" t="s">
        <v>1</v>
      </c>
    </row>
    <row r="34" spans="1:13">
      <c r="D34" s="1" t="s">
        <v>18</v>
      </c>
      <c r="J34" s="35"/>
      <c r="K34" s="35"/>
      <c r="L34" s="231"/>
      <c r="M34" s="31" t="s">
        <v>1</v>
      </c>
    </row>
    <row r="35" spans="1:13">
      <c r="D35" s="36" t="s">
        <v>19</v>
      </c>
      <c r="J35" s="35"/>
      <c r="K35" s="35"/>
      <c r="L35" s="231"/>
      <c r="M35" s="202" t="s">
        <v>1</v>
      </c>
    </row>
    <row r="36" spans="1:13">
      <c r="D36" s="47" t="s">
        <v>20</v>
      </c>
      <c r="J36" s="35"/>
      <c r="K36" s="35"/>
      <c r="L36" s="231"/>
      <c r="M36" s="202" t="s">
        <v>1</v>
      </c>
    </row>
    <row r="37" spans="1:13">
      <c r="D37" s="47" t="s">
        <v>106</v>
      </c>
      <c r="J37" s="35"/>
      <c r="K37" s="35"/>
      <c r="L37" s="231"/>
      <c r="M37" s="202" t="s">
        <v>1</v>
      </c>
    </row>
    <row r="38" spans="1:13" s="25" customFormat="1">
      <c r="B38" s="25" t="s">
        <v>21</v>
      </c>
      <c r="K38" s="233">
        <f>SUM(L39:L40)</f>
        <v>0</v>
      </c>
      <c r="L38" s="25" t="s">
        <v>1</v>
      </c>
    </row>
    <row r="39" spans="1:13">
      <c r="D39" s="1" t="s">
        <v>22</v>
      </c>
      <c r="I39" s="35"/>
      <c r="K39" s="35"/>
      <c r="L39" s="235">
        <f>K8*0.05</f>
        <v>0</v>
      </c>
      <c r="M39" s="34" t="s">
        <v>1</v>
      </c>
    </row>
    <row r="40" spans="1:13">
      <c r="D40" s="48" t="s">
        <v>23</v>
      </c>
      <c r="K40" s="35"/>
      <c r="L40" s="235"/>
      <c r="M40" s="34" t="s">
        <v>1</v>
      </c>
    </row>
    <row r="41" spans="1:13" s="25" customFormat="1">
      <c r="K41" s="28"/>
    </row>
    <row r="42" spans="1:13">
      <c r="A42" s="49" t="s">
        <v>24</v>
      </c>
      <c r="B42" s="49"/>
      <c r="C42" s="49"/>
      <c r="D42" s="49"/>
      <c r="E42" s="49"/>
      <c r="F42" s="49"/>
      <c r="G42" s="49"/>
      <c r="H42" s="49"/>
      <c r="I42" s="234"/>
      <c r="J42" s="49" t="s">
        <v>1</v>
      </c>
      <c r="K42" s="49"/>
      <c r="L42" s="49"/>
      <c r="M42" s="49"/>
    </row>
    <row r="43" spans="1:13" s="52" customFormat="1" ht="23.25">
      <c r="A43" s="11" t="s">
        <v>101</v>
      </c>
      <c r="B43" s="9"/>
      <c r="C43" s="9"/>
      <c r="D43" s="9"/>
      <c r="E43" s="9"/>
      <c r="F43" s="9"/>
      <c r="G43" s="9"/>
      <c r="H43" s="9"/>
      <c r="I43" s="50"/>
      <c r="J43" s="9"/>
      <c r="K43" s="288">
        <f>K44+K114</f>
        <v>0</v>
      </c>
      <c r="L43" s="51" t="s">
        <v>1</v>
      </c>
      <c r="M43" s="9"/>
    </row>
    <row r="44" spans="1:13" s="53" customFormat="1" ht="23.25">
      <c r="B44" s="54" t="s">
        <v>25</v>
      </c>
      <c r="C44" s="54"/>
      <c r="I44" s="55"/>
      <c r="K44" s="289">
        <f>SUM(K45,K93,K99,K111)</f>
        <v>0</v>
      </c>
      <c r="L44" s="56" t="s">
        <v>1</v>
      </c>
    </row>
    <row r="45" spans="1:13" s="22" customFormat="1" ht="26.25" customHeight="1">
      <c r="A45" s="57" t="s">
        <v>26</v>
      </c>
      <c r="B45" s="21"/>
      <c r="C45" s="21"/>
      <c r="K45" s="243">
        <f>SUM(K46,K79,K59)</f>
        <v>0</v>
      </c>
      <c r="L45" s="21" t="s">
        <v>1</v>
      </c>
    </row>
    <row r="46" spans="1:13" s="60" customFormat="1">
      <c r="A46" s="58" t="s">
        <v>27</v>
      </c>
      <c r="B46" s="59"/>
      <c r="C46" s="59"/>
      <c r="K46" s="279">
        <f>I47+I57</f>
        <v>0</v>
      </c>
      <c r="L46" s="59" t="s">
        <v>1</v>
      </c>
    </row>
    <row r="47" spans="1:13" s="25" customFormat="1">
      <c r="A47" s="25" t="s">
        <v>16</v>
      </c>
      <c r="I47" s="234">
        <f>K48+K51+K55</f>
        <v>0</v>
      </c>
      <c r="J47" s="25" t="s">
        <v>1</v>
      </c>
    </row>
    <row r="48" spans="1:13" s="25" customFormat="1">
      <c r="B48" s="25" t="s">
        <v>17</v>
      </c>
      <c r="J48" s="28"/>
      <c r="K48" s="233">
        <f>SUM(L49:L50)</f>
        <v>0</v>
      </c>
      <c r="L48" s="25" t="s">
        <v>1</v>
      </c>
    </row>
    <row r="49" spans="1:13">
      <c r="D49" s="1" t="s">
        <v>28</v>
      </c>
      <c r="J49" s="35"/>
      <c r="K49" s="35"/>
      <c r="L49" s="231"/>
      <c r="M49" s="1" t="s">
        <v>1</v>
      </c>
    </row>
    <row r="50" spans="1:13">
      <c r="D50" s="48" t="s">
        <v>29</v>
      </c>
      <c r="J50" s="35"/>
      <c r="K50" s="35"/>
      <c r="L50" s="232"/>
      <c r="M50" s="34" t="s">
        <v>1</v>
      </c>
    </row>
    <row r="51" spans="1:13" s="25" customFormat="1">
      <c r="B51" s="25" t="s">
        <v>21</v>
      </c>
      <c r="K51" s="233">
        <f>SUM(L52:L54)</f>
        <v>0</v>
      </c>
      <c r="L51" s="25" t="s">
        <v>1</v>
      </c>
    </row>
    <row r="52" spans="1:13" s="25" customFormat="1">
      <c r="D52" s="1" t="s">
        <v>64</v>
      </c>
      <c r="K52" s="28"/>
      <c r="L52" s="231"/>
      <c r="M52" s="1" t="s">
        <v>1</v>
      </c>
    </row>
    <row r="53" spans="1:13" s="25" customFormat="1">
      <c r="D53" s="1" t="s">
        <v>65</v>
      </c>
      <c r="K53" s="28"/>
      <c r="L53" s="232"/>
      <c r="M53" s="34" t="s">
        <v>1</v>
      </c>
    </row>
    <row r="54" spans="1:13" s="25" customFormat="1">
      <c r="D54" s="1" t="s">
        <v>66</v>
      </c>
      <c r="K54" s="28"/>
      <c r="L54" s="232"/>
      <c r="M54" s="34" t="s">
        <v>1</v>
      </c>
    </row>
    <row r="55" spans="1:13" s="25" customFormat="1">
      <c r="B55" s="25" t="s">
        <v>30</v>
      </c>
      <c r="K55" s="233"/>
      <c r="L55" s="25" t="s">
        <v>1</v>
      </c>
    </row>
    <row r="56" spans="1:13" s="25" customFormat="1">
      <c r="K56" s="28"/>
    </row>
    <row r="57" spans="1:13" s="25" customFormat="1">
      <c r="A57" s="25" t="s">
        <v>31</v>
      </c>
      <c r="I57" s="234"/>
      <c r="J57" s="25" t="s">
        <v>1</v>
      </c>
      <c r="K57" s="27"/>
      <c r="L57" s="27"/>
    </row>
    <row r="58" spans="1:13" s="25" customFormat="1">
      <c r="I58" s="63"/>
      <c r="K58" s="27"/>
      <c r="L58" s="27"/>
    </row>
    <row r="59" spans="1:13" s="60" customFormat="1">
      <c r="A59" s="344" t="s">
        <v>122</v>
      </c>
      <c r="I59" s="343"/>
      <c r="K59" s="345">
        <f>I60+K65</f>
        <v>0</v>
      </c>
      <c r="L59" s="59" t="s">
        <v>1</v>
      </c>
      <c r="M59" s="343"/>
    </row>
    <row r="60" spans="1:13" s="60" customFormat="1">
      <c r="A60" s="25" t="s">
        <v>16</v>
      </c>
      <c r="I60" s="233">
        <f>SUM(K61:K63)</f>
        <v>0</v>
      </c>
      <c r="J60" s="25" t="s">
        <v>1</v>
      </c>
      <c r="K60" s="346"/>
      <c r="L60" s="59"/>
      <c r="M60" s="343"/>
    </row>
    <row r="61" spans="1:13">
      <c r="B61" s="25" t="s">
        <v>17</v>
      </c>
      <c r="I61" s="34"/>
      <c r="K61" s="233"/>
      <c r="L61" s="25" t="s">
        <v>1</v>
      </c>
      <c r="M61" s="34"/>
    </row>
    <row r="62" spans="1:13">
      <c r="B62" s="25" t="s">
        <v>21</v>
      </c>
      <c r="I62" s="34"/>
      <c r="K62" s="233"/>
      <c r="L62" s="25" t="s">
        <v>1</v>
      </c>
      <c r="M62" s="34"/>
    </row>
    <row r="63" spans="1:13">
      <c r="B63" s="25" t="s">
        <v>30</v>
      </c>
      <c r="I63" s="34"/>
      <c r="K63" s="233"/>
      <c r="L63" s="25" t="s">
        <v>1</v>
      </c>
      <c r="M63" s="34"/>
    </row>
    <row r="64" spans="1:13" ht="15" customHeight="1">
      <c r="I64" s="34"/>
      <c r="L64" s="342"/>
      <c r="M64" s="34"/>
    </row>
    <row r="65" spans="1:13" s="352" customFormat="1">
      <c r="A65" s="350" t="s">
        <v>123</v>
      </c>
      <c r="B65" s="348"/>
      <c r="C65" s="348"/>
      <c r="D65" s="348"/>
      <c r="E65" s="348"/>
      <c r="F65" s="348"/>
      <c r="G65" s="348"/>
      <c r="H65" s="348"/>
      <c r="I65" s="348"/>
      <c r="J65" s="348"/>
      <c r="K65" s="349">
        <f>I66+I72</f>
        <v>0</v>
      </c>
      <c r="L65" s="350" t="s">
        <v>1</v>
      </c>
      <c r="M65" s="351"/>
    </row>
    <row r="66" spans="1:13">
      <c r="A66" s="62" t="s">
        <v>37</v>
      </c>
      <c r="B66" s="62"/>
      <c r="C66" s="62"/>
      <c r="D66" s="62"/>
      <c r="E66" s="62"/>
      <c r="F66" s="62"/>
      <c r="G66" s="62"/>
      <c r="H66" s="62"/>
      <c r="I66" s="250">
        <f>SUM(K68:K70)</f>
        <v>0</v>
      </c>
      <c r="J66" s="62" t="s">
        <v>1</v>
      </c>
      <c r="K66" s="103"/>
      <c r="L66" s="62"/>
      <c r="M66" s="104"/>
    </row>
    <row r="67" spans="1:13">
      <c r="A67" s="39"/>
      <c r="B67" s="39"/>
      <c r="C67" s="39"/>
      <c r="D67" s="105" t="s">
        <v>38</v>
      </c>
      <c r="E67" s="105" t="s">
        <v>39</v>
      </c>
      <c r="F67" s="105"/>
      <c r="G67" s="105" t="s">
        <v>40</v>
      </c>
      <c r="H67" s="105"/>
      <c r="I67" s="359" t="s">
        <v>41</v>
      </c>
      <c r="J67" s="359"/>
      <c r="K67" s="106" t="s">
        <v>42</v>
      </c>
      <c r="L67" s="82"/>
      <c r="M67" s="39"/>
    </row>
    <row r="68" spans="1:13">
      <c r="A68" s="253"/>
      <c r="B68" s="254">
        <v>1</v>
      </c>
      <c r="C68" s="358" t="s">
        <v>68</v>
      </c>
      <c r="D68" s="358"/>
      <c r="E68" s="255"/>
      <c r="F68" s="256"/>
      <c r="G68" s="255"/>
      <c r="H68" s="256"/>
      <c r="I68" s="257"/>
      <c r="J68" s="258"/>
      <c r="K68" s="259">
        <f>I68*E68</f>
        <v>0</v>
      </c>
      <c r="L68" s="260" t="s">
        <v>1</v>
      </c>
      <c r="M68" s="253"/>
    </row>
    <row r="69" spans="1:13">
      <c r="A69" s="253"/>
      <c r="B69" s="254">
        <v>2</v>
      </c>
      <c r="C69" s="358" t="s">
        <v>68</v>
      </c>
      <c r="D69" s="358"/>
      <c r="E69" s="255"/>
      <c r="F69" s="256"/>
      <c r="G69" s="255"/>
      <c r="H69" s="256"/>
      <c r="I69" s="257"/>
      <c r="J69" s="258"/>
      <c r="K69" s="259">
        <f t="shared" ref="K69:K70" si="0">I69*E69</f>
        <v>0</v>
      </c>
      <c r="L69" s="260" t="s">
        <v>1</v>
      </c>
      <c r="M69" s="253"/>
    </row>
    <row r="70" spans="1:13">
      <c r="A70" s="253"/>
      <c r="B70" s="254">
        <v>3</v>
      </c>
      <c r="C70" s="358" t="s">
        <v>68</v>
      </c>
      <c r="D70" s="358"/>
      <c r="E70" s="255"/>
      <c r="F70" s="256"/>
      <c r="G70" s="255"/>
      <c r="H70" s="256"/>
      <c r="I70" s="257"/>
      <c r="J70" s="258"/>
      <c r="K70" s="259">
        <f t="shared" si="0"/>
        <v>0</v>
      </c>
      <c r="L70" s="260" t="s">
        <v>1</v>
      </c>
      <c r="M70" s="253"/>
    </row>
    <row r="71" spans="1:13" ht="16.5" customHeight="1">
      <c r="A71" s="88"/>
      <c r="B71" s="88"/>
      <c r="C71" s="74"/>
      <c r="D71" s="78"/>
      <c r="E71" s="88"/>
      <c r="F71" s="88"/>
      <c r="G71" s="88"/>
      <c r="H71" s="88"/>
      <c r="I71" s="88"/>
      <c r="J71" s="88"/>
      <c r="K71" s="89"/>
      <c r="L71" s="76"/>
      <c r="M71" s="90"/>
    </row>
    <row r="72" spans="1:13">
      <c r="A72" s="62" t="s">
        <v>69</v>
      </c>
      <c r="B72" s="62"/>
      <c r="C72" s="62"/>
      <c r="D72" s="62"/>
      <c r="E72" s="62"/>
      <c r="F72" s="62"/>
      <c r="G72" s="62"/>
      <c r="H72" s="62"/>
      <c r="I72" s="250">
        <f>SUM(K74:K76)</f>
        <v>0</v>
      </c>
      <c r="J72" s="62" t="s">
        <v>1</v>
      </c>
      <c r="K72" s="103"/>
      <c r="L72" s="62"/>
      <c r="M72" s="104"/>
    </row>
    <row r="73" spans="1:13">
      <c r="A73" s="39"/>
      <c r="B73" s="39"/>
      <c r="C73" s="39"/>
      <c r="D73" s="105" t="s">
        <v>38</v>
      </c>
      <c r="E73" s="105" t="s">
        <v>39</v>
      </c>
      <c r="F73" s="105"/>
      <c r="G73" s="105" t="s">
        <v>40</v>
      </c>
      <c r="H73" s="105"/>
      <c r="I73" s="359" t="s">
        <v>41</v>
      </c>
      <c r="J73" s="359"/>
      <c r="K73" s="106" t="s">
        <v>42</v>
      </c>
      <c r="L73" s="82"/>
      <c r="M73" s="39"/>
    </row>
    <row r="74" spans="1:13" ht="21" customHeight="1">
      <c r="A74" s="253"/>
      <c r="B74" s="254">
        <v>1</v>
      </c>
      <c r="C74" s="358" t="s">
        <v>68</v>
      </c>
      <c r="D74" s="358"/>
      <c r="E74" s="255"/>
      <c r="F74" s="256"/>
      <c r="G74" s="255"/>
      <c r="H74" s="256"/>
      <c r="I74" s="257"/>
      <c r="J74" s="258"/>
      <c r="K74" s="259">
        <f>I74*E74</f>
        <v>0</v>
      </c>
      <c r="L74" s="260" t="s">
        <v>1</v>
      </c>
      <c r="M74" s="253"/>
    </row>
    <row r="75" spans="1:13" ht="21" customHeight="1">
      <c r="A75" s="253"/>
      <c r="B75" s="254">
        <v>2</v>
      </c>
      <c r="C75" s="358" t="s">
        <v>68</v>
      </c>
      <c r="D75" s="358"/>
      <c r="E75" s="255"/>
      <c r="F75" s="256"/>
      <c r="G75" s="255"/>
      <c r="H75" s="256"/>
      <c r="I75" s="257"/>
      <c r="J75" s="258"/>
      <c r="K75" s="259">
        <f t="shared" ref="K75:K76" si="1">I75*E75</f>
        <v>0</v>
      </c>
      <c r="L75" s="260" t="s">
        <v>1</v>
      </c>
      <c r="M75" s="253"/>
    </row>
    <row r="76" spans="1:13" ht="21" customHeight="1">
      <c r="A76" s="253"/>
      <c r="B76" s="254">
        <v>3</v>
      </c>
      <c r="C76" s="358" t="s">
        <v>68</v>
      </c>
      <c r="D76" s="358"/>
      <c r="E76" s="255"/>
      <c r="F76" s="256"/>
      <c r="G76" s="255"/>
      <c r="H76" s="256"/>
      <c r="I76" s="257"/>
      <c r="J76" s="258"/>
      <c r="K76" s="267">
        <f t="shared" si="1"/>
        <v>0</v>
      </c>
      <c r="L76" s="260" t="s">
        <v>1</v>
      </c>
      <c r="M76" s="253"/>
    </row>
    <row r="77" spans="1:13" s="25" customFormat="1">
      <c r="I77" s="63"/>
      <c r="K77" s="27"/>
      <c r="L77" s="27"/>
    </row>
    <row r="78" spans="1:13" s="25" customFormat="1">
      <c r="I78" s="63"/>
      <c r="K78" s="27"/>
      <c r="L78" s="27"/>
    </row>
    <row r="79" spans="1:13" s="67" customFormat="1">
      <c r="A79" s="64" t="s">
        <v>32</v>
      </c>
      <c r="B79" s="61"/>
      <c r="C79" s="61"/>
      <c r="D79" s="65"/>
      <c r="E79" s="65"/>
      <c r="F79" s="65"/>
      <c r="G79" s="65"/>
      <c r="H79" s="65"/>
      <c r="I79" s="65"/>
      <c r="J79" s="65"/>
      <c r="K79" s="247">
        <f>SUM(I80,I85,I89)</f>
        <v>0</v>
      </c>
      <c r="L79" s="61" t="s">
        <v>1</v>
      </c>
      <c r="M79" s="65"/>
    </row>
    <row r="80" spans="1:13" s="72" customFormat="1">
      <c r="A80" s="66"/>
      <c r="B80" s="68" t="s">
        <v>33</v>
      </c>
      <c r="C80" s="69"/>
      <c r="D80" s="70"/>
      <c r="E80" s="71"/>
      <c r="F80" s="71"/>
      <c r="G80" s="66"/>
      <c r="H80" s="66"/>
      <c r="I80" s="236">
        <f>SUM(L81:L83)</f>
        <v>0</v>
      </c>
      <c r="J80" s="24" t="s">
        <v>1</v>
      </c>
      <c r="K80" s="66"/>
      <c r="L80" s="66"/>
      <c r="M80" s="66"/>
    </row>
    <row r="81" spans="1:13" s="75" customFormat="1">
      <c r="A81" s="34"/>
      <c r="B81" s="73">
        <v>1</v>
      </c>
      <c r="C81" s="74" t="s">
        <v>67</v>
      </c>
      <c r="E81" s="34"/>
      <c r="F81" s="34"/>
      <c r="G81" s="34"/>
      <c r="H81" s="34"/>
      <c r="I81" s="34"/>
      <c r="J81" s="34"/>
      <c r="K81" s="34"/>
      <c r="L81" s="246"/>
      <c r="M81" s="34" t="s">
        <v>1</v>
      </c>
    </row>
    <row r="82" spans="1:13" s="75" customFormat="1">
      <c r="A82" s="34"/>
      <c r="B82" s="73">
        <v>2</v>
      </c>
      <c r="C82" s="74" t="s">
        <v>67</v>
      </c>
      <c r="E82" s="34"/>
      <c r="F82" s="34"/>
      <c r="G82" s="34"/>
      <c r="H82" s="34"/>
      <c r="I82" s="34"/>
      <c r="J82" s="34"/>
      <c r="K82" s="34"/>
      <c r="L82" s="246"/>
      <c r="M82" s="34" t="s">
        <v>1</v>
      </c>
    </row>
    <row r="83" spans="1:13" s="75" customFormat="1">
      <c r="A83" s="34"/>
      <c r="B83" s="73">
        <v>3</v>
      </c>
      <c r="C83" s="74" t="s">
        <v>67</v>
      </c>
      <c r="E83" s="34"/>
      <c r="F83" s="34"/>
      <c r="G83" s="34"/>
      <c r="H83" s="34"/>
      <c r="I83" s="34"/>
      <c r="J83" s="34"/>
      <c r="K83" s="34"/>
      <c r="L83" s="246"/>
      <c r="M83" s="34" t="s">
        <v>1</v>
      </c>
    </row>
    <row r="84" spans="1:13" s="75" customFormat="1" ht="9.75" customHeight="1">
      <c r="A84" s="34"/>
      <c r="B84" s="73"/>
      <c r="C84" s="74"/>
      <c r="E84" s="34"/>
      <c r="F84" s="34"/>
      <c r="G84" s="34"/>
      <c r="H84" s="34"/>
      <c r="I84" s="34"/>
      <c r="J84" s="34"/>
      <c r="K84" s="34"/>
      <c r="L84" s="76"/>
      <c r="M84" s="34"/>
    </row>
    <row r="85" spans="1:13" s="87" customFormat="1" ht="27" customHeight="1">
      <c r="A85" s="83"/>
      <c r="B85" s="68" t="s">
        <v>34</v>
      </c>
      <c r="C85" s="68"/>
      <c r="D85" s="68"/>
      <c r="E85" s="68"/>
      <c r="F85" s="68"/>
      <c r="G85" s="68"/>
      <c r="H85" s="68"/>
      <c r="I85" s="248">
        <f>SUM(L86:L88)</f>
        <v>0</v>
      </c>
      <c r="J85" s="85" t="s">
        <v>1</v>
      </c>
      <c r="K85" s="84"/>
      <c r="L85" s="85"/>
      <c r="M85" s="86"/>
    </row>
    <row r="86" spans="1:13" s="88" customFormat="1">
      <c r="B86" s="73">
        <v>1</v>
      </c>
      <c r="C86" s="74" t="s">
        <v>67</v>
      </c>
      <c r="D86" s="78"/>
      <c r="K86" s="89"/>
      <c r="L86" s="246"/>
      <c r="M86" s="90" t="s">
        <v>1</v>
      </c>
    </row>
    <row r="87" spans="1:13" s="88" customFormat="1">
      <c r="B87" s="73">
        <v>2</v>
      </c>
      <c r="C87" s="74" t="s">
        <v>67</v>
      </c>
      <c r="D87" s="78"/>
      <c r="K87" s="89"/>
      <c r="L87" s="246"/>
      <c r="M87" s="90" t="s">
        <v>1</v>
      </c>
    </row>
    <row r="88" spans="1:13" s="88" customFormat="1" ht="24" customHeight="1">
      <c r="B88" s="73">
        <v>3</v>
      </c>
      <c r="C88" s="74" t="s">
        <v>67</v>
      </c>
      <c r="D88" s="78"/>
      <c r="I88" s="91"/>
      <c r="J88" s="92"/>
      <c r="K88" s="89"/>
      <c r="L88" s="246"/>
      <c r="M88" s="90" t="s">
        <v>1</v>
      </c>
    </row>
    <row r="89" spans="1:13" s="72" customFormat="1">
      <c r="A89" s="93"/>
      <c r="B89" s="94" t="s">
        <v>35</v>
      </c>
      <c r="C89" s="95"/>
      <c r="D89" s="95"/>
      <c r="E89" s="95"/>
      <c r="F89" s="95"/>
      <c r="G89" s="95"/>
      <c r="H89" s="95"/>
      <c r="I89" s="249">
        <f>SUM(L90:L92)</f>
        <v>0</v>
      </c>
      <c r="J89" s="85" t="s">
        <v>1</v>
      </c>
      <c r="K89" s="96"/>
      <c r="L89" s="85"/>
      <c r="M89" s="97"/>
    </row>
    <row r="90" spans="1:13" s="88" customFormat="1">
      <c r="B90" s="73">
        <v>1</v>
      </c>
      <c r="C90" s="74" t="s">
        <v>67</v>
      </c>
      <c r="D90" s="78"/>
      <c r="K90" s="89"/>
      <c r="L90" s="246"/>
      <c r="M90" s="90" t="s">
        <v>1</v>
      </c>
    </row>
    <row r="91" spans="1:13" s="88" customFormat="1">
      <c r="B91" s="73">
        <v>2</v>
      </c>
      <c r="C91" s="74" t="s">
        <v>67</v>
      </c>
      <c r="D91" s="78"/>
      <c r="K91" s="89"/>
      <c r="L91" s="246"/>
      <c r="M91" s="90" t="s">
        <v>1</v>
      </c>
    </row>
    <row r="92" spans="1:13" s="88" customFormat="1">
      <c r="B92" s="73">
        <v>3</v>
      </c>
      <c r="C92" s="74" t="s">
        <v>67</v>
      </c>
      <c r="D92" s="78"/>
      <c r="K92" s="89"/>
      <c r="L92" s="246"/>
      <c r="M92" s="90" t="s">
        <v>1</v>
      </c>
    </row>
    <row r="93" spans="1:13" s="88" customFormat="1">
      <c r="A93" s="57" t="s">
        <v>80</v>
      </c>
      <c r="B93" s="73"/>
      <c r="C93" s="74"/>
      <c r="D93" s="78"/>
      <c r="K93" s="304">
        <f>I94</f>
        <v>0</v>
      </c>
      <c r="L93" s="305" t="s">
        <v>1</v>
      </c>
      <c r="M93" s="305"/>
    </row>
    <row r="94" spans="1:13" s="88" customFormat="1">
      <c r="B94" s="68" t="s">
        <v>34</v>
      </c>
      <c r="C94" s="68"/>
      <c r="D94" s="68"/>
      <c r="E94" s="68"/>
      <c r="F94" s="68"/>
      <c r="G94" s="68"/>
      <c r="H94" s="68"/>
      <c r="I94" s="248">
        <f>SUM(L95:L97)</f>
        <v>0</v>
      </c>
      <c r="J94" s="85" t="s">
        <v>1</v>
      </c>
      <c r="K94" s="84"/>
      <c r="L94" s="85"/>
      <c r="M94" s="86"/>
    </row>
    <row r="95" spans="1:13" s="88" customFormat="1">
      <c r="B95" s="73">
        <v>1</v>
      </c>
      <c r="C95" s="74" t="s">
        <v>81</v>
      </c>
      <c r="D95" s="78"/>
      <c r="K95" s="89"/>
      <c r="L95" s="246"/>
      <c r="M95" s="90" t="s">
        <v>1</v>
      </c>
    </row>
    <row r="96" spans="1:13" s="88" customFormat="1">
      <c r="B96" s="88">
        <v>2</v>
      </c>
      <c r="C96" s="74" t="s">
        <v>67</v>
      </c>
      <c r="D96" s="78"/>
      <c r="K96" s="89"/>
      <c r="L96" s="246"/>
      <c r="M96" s="90" t="s">
        <v>1</v>
      </c>
    </row>
    <row r="97" spans="1:13" s="88" customFormat="1">
      <c r="B97" s="73">
        <v>3</v>
      </c>
      <c r="C97" s="74" t="s">
        <v>67</v>
      </c>
      <c r="D97" s="78"/>
      <c r="K97" s="89"/>
      <c r="L97" s="246"/>
      <c r="M97" s="90" t="s">
        <v>1</v>
      </c>
    </row>
    <row r="98" spans="1:13" s="88" customFormat="1" ht="17.25" customHeight="1">
      <c r="B98" s="73"/>
      <c r="C98" s="74"/>
      <c r="D98" s="78"/>
      <c r="K98" s="89"/>
      <c r="L98" s="76"/>
      <c r="M98" s="90"/>
    </row>
    <row r="99" spans="1:13" s="102" customFormat="1">
      <c r="A99" s="98" t="s">
        <v>36</v>
      </c>
      <c r="B99" s="98"/>
      <c r="C99" s="98"/>
      <c r="D99" s="98"/>
      <c r="E99" s="98"/>
      <c r="F99" s="98"/>
      <c r="G99" s="98"/>
      <c r="H99" s="98"/>
      <c r="I99" s="98"/>
      <c r="J99" s="98"/>
      <c r="K99" s="251">
        <f>I100+I105</f>
        <v>0</v>
      </c>
      <c r="L99" s="99" t="s">
        <v>1</v>
      </c>
      <c r="M99" s="100"/>
    </row>
    <row r="100" spans="1:13" s="102" customFormat="1">
      <c r="A100" s="62" t="s">
        <v>37</v>
      </c>
      <c r="B100" s="62"/>
      <c r="C100" s="62"/>
      <c r="D100" s="62"/>
      <c r="E100" s="62"/>
      <c r="F100" s="62"/>
      <c r="G100" s="62"/>
      <c r="H100" s="62"/>
      <c r="I100" s="250">
        <f>SUM(K102:K104)</f>
        <v>0</v>
      </c>
      <c r="J100" s="62" t="s">
        <v>1</v>
      </c>
      <c r="K100" s="103"/>
      <c r="L100" s="62"/>
      <c r="M100" s="104"/>
    </row>
    <row r="101" spans="1:13" s="102" customFormat="1">
      <c r="A101" s="39"/>
      <c r="B101" s="39"/>
      <c r="C101" s="39"/>
      <c r="D101" s="105" t="s">
        <v>38</v>
      </c>
      <c r="E101" s="105" t="s">
        <v>39</v>
      </c>
      <c r="F101" s="105"/>
      <c r="G101" s="105" t="s">
        <v>40</v>
      </c>
      <c r="H101" s="105"/>
      <c r="I101" s="359" t="s">
        <v>41</v>
      </c>
      <c r="J101" s="359"/>
      <c r="K101" s="106" t="s">
        <v>42</v>
      </c>
      <c r="L101" s="82"/>
      <c r="M101" s="39"/>
    </row>
    <row r="102" spans="1:13" s="261" customFormat="1" ht="27" customHeight="1">
      <c r="A102" s="253"/>
      <c r="B102" s="254">
        <v>1</v>
      </c>
      <c r="C102" s="358" t="s">
        <v>68</v>
      </c>
      <c r="D102" s="358"/>
      <c r="E102" s="255"/>
      <c r="F102" s="256"/>
      <c r="G102" s="255"/>
      <c r="H102" s="256"/>
      <c r="I102" s="257"/>
      <c r="J102" s="258"/>
      <c r="K102" s="259">
        <f>I102*E102</f>
        <v>0</v>
      </c>
      <c r="L102" s="260" t="s">
        <v>1</v>
      </c>
      <c r="M102" s="253"/>
    </row>
    <row r="103" spans="1:13" s="261" customFormat="1" ht="27" customHeight="1">
      <c r="A103" s="253"/>
      <c r="B103" s="254">
        <v>2</v>
      </c>
      <c r="C103" s="358" t="s">
        <v>68</v>
      </c>
      <c r="D103" s="358"/>
      <c r="E103" s="255"/>
      <c r="F103" s="256"/>
      <c r="G103" s="255"/>
      <c r="H103" s="256"/>
      <c r="I103" s="257"/>
      <c r="J103" s="258"/>
      <c r="K103" s="259">
        <f t="shared" ref="K103:K104" si="2">I103*E103</f>
        <v>0</v>
      </c>
      <c r="L103" s="260" t="s">
        <v>1</v>
      </c>
      <c r="M103" s="253"/>
    </row>
    <row r="104" spans="1:13" s="261" customFormat="1" ht="27" customHeight="1">
      <c r="A104" s="253"/>
      <c r="B104" s="254">
        <v>3</v>
      </c>
      <c r="C104" s="358" t="s">
        <v>68</v>
      </c>
      <c r="D104" s="358"/>
      <c r="E104" s="255"/>
      <c r="F104" s="256"/>
      <c r="G104" s="255"/>
      <c r="H104" s="256"/>
      <c r="I104" s="257"/>
      <c r="J104" s="258"/>
      <c r="K104" s="259">
        <f t="shared" si="2"/>
        <v>0</v>
      </c>
      <c r="L104" s="260" t="s">
        <v>1</v>
      </c>
      <c r="M104" s="253"/>
    </row>
    <row r="105" spans="1:13" s="102" customFormat="1">
      <c r="A105" s="62" t="s">
        <v>69</v>
      </c>
      <c r="B105" s="62"/>
      <c r="C105" s="62"/>
      <c r="D105" s="62"/>
      <c r="E105" s="62"/>
      <c r="F105" s="62"/>
      <c r="G105" s="62"/>
      <c r="H105" s="62"/>
      <c r="I105" s="250">
        <f>SUM(K107:K109)</f>
        <v>0</v>
      </c>
      <c r="J105" s="62" t="s">
        <v>1</v>
      </c>
      <c r="K105" s="103"/>
      <c r="L105" s="62"/>
      <c r="M105" s="104"/>
    </row>
    <row r="106" spans="1:13" s="102" customFormat="1">
      <c r="A106" s="39"/>
      <c r="B106" s="39"/>
      <c r="C106" s="39"/>
      <c r="D106" s="105" t="s">
        <v>38</v>
      </c>
      <c r="E106" s="105" t="s">
        <v>39</v>
      </c>
      <c r="F106" s="105"/>
      <c r="G106" s="105" t="s">
        <v>40</v>
      </c>
      <c r="H106" s="105"/>
      <c r="I106" s="359" t="s">
        <v>41</v>
      </c>
      <c r="J106" s="359"/>
      <c r="K106" s="106" t="s">
        <v>42</v>
      </c>
      <c r="L106" s="82"/>
      <c r="M106" s="39"/>
    </row>
    <row r="107" spans="1:13" s="261" customFormat="1" ht="27" customHeight="1">
      <c r="A107" s="253"/>
      <c r="B107" s="254">
        <v>1</v>
      </c>
      <c r="C107" s="358" t="s">
        <v>68</v>
      </c>
      <c r="D107" s="358"/>
      <c r="E107" s="255"/>
      <c r="F107" s="256"/>
      <c r="G107" s="255"/>
      <c r="H107" s="256"/>
      <c r="I107" s="257"/>
      <c r="J107" s="258"/>
      <c r="K107" s="259">
        <f>I107*E107</f>
        <v>0</v>
      </c>
      <c r="L107" s="260" t="s">
        <v>1</v>
      </c>
      <c r="M107" s="253"/>
    </row>
    <row r="108" spans="1:13" s="261" customFormat="1" ht="27" customHeight="1">
      <c r="A108" s="253"/>
      <c r="B108" s="254">
        <v>2</v>
      </c>
      <c r="C108" s="358" t="s">
        <v>68</v>
      </c>
      <c r="D108" s="358"/>
      <c r="E108" s="255"/>
      <c r="F108" s="256"/>
      <c r="G108" s="255"/>
      <c r="H108" s="256"/>
      <c r="I108" s="257"/>
      <c r="J108" s="258"/>
      <c r="K108" s="259">
        <f t="shared" ref="K108:K109" si="3">I108*E108</f>
        <v>0</v>
      </c>
      <c r="L108" s="260" t="s">
        <v>1</v>
      </c>
      <c r="M108" s="253"/>
    </row>
    <row r="109" spans="1:13" s="261" customFormat="1" ht="27" customHeight="1">
      <c r="A109" s="253"/>
      <c r="B109" s="254">
        <v>3</v>
      </c>
      <c r="C109" s="358" t="s">
        <v>68</v>
      </c>
      <c r="D109" s="358"/>
      <c r="E109" s="255"/>
      <c r="F109" s="256"/>
      <c r="G109" s="255"/>
      <c r="H109" s="256"/>
      <c r="I109" s="257"/>
      <c r="J109" s="258"/>
      <c r="K109" s="267">
        <f t="shared" si="3"/>
        <v>0</v>
      </c>
      <c r="L109" s="260" t="s">
        <v>1</v>
      </c>
      <c r="M109" s="253"/>
    </row>
    <row r="110" spans="1:13" s="261" customFormat="1" ht="17.25" customHeight="1">
      <c r="A110" s="253"/>
      <c r="B110" s="254"/>
      <c r="C110" s="263"/>
      <c r="D110" s="263"/>
      <c r="E110" s="256"/>
      <c r="F110" s="256"/>
      <c r="G110" s="256"/>
      <c r="H110" s="256"/>
      <c r="I110" s="264"/>
      <c r="J110" s="258"/>
      <c r="K110" s="265"/>
      <c r="L110" s="260"/>
      <c r="M110" s="253"/>
    </row>
    <row r="111" spans="1:13" s="88" customFormat="1">
      <c r="A111" s="108" t="s">
        <v>43</v>
      </c>
      <c r="B111" s="78"/>
      <c r="C111" s="39"/>
      <c r="D111" s="79"/>
      <c r="E111" s="39"/>
      <c r="F111" s="39"/>
      <c r="G111" s="39"/>
      <c r="H111" s="39"/>
      <c r="I111" s="39"/>
      <c r="J111" s="39"/>
      <c r="K111" s="266">
        <f>L112</f>
        <v>0</v>
      </c>
      <c r="L111" s="109" t="s">
        <v>1</v>
      </c>
      <c r="M111" s="82"/>
    </row>
    <row r="112" spans="1:13" s="271" customFormat="1" ht="32.25" customHeight="1">
      <c r="A112" s="253"/>
      <c r="B112" s="253">
        <v>1</v>
      </c>
      <c r="C112" s="268" t="s">
        <v>44</v>
      </c>
      <c r="D112" s="268"/>
      <c r="E112" s="253"/>
      <c r="F112" s="253"/>
      <c r="G112" s="253"/>
      <c r="H112" s="253"/>
      <c r="I112" s="253"/>
      <c r="J112" s="253"/>
      <c r="K112" s="269"/>
      <c r="L112" s="257"/>
      <c r="M112" s="270" t="s">
        <v>1</v>
      </c>
    </row>
    <row r="113" spans="1:13" s="110" customFormat="1" ht="12" customHeight="1">
      <c r="A113" s="78"/>
      <c r="B113" s="39"/>
      <c r="C113" s="79"/>
      <c r="D113" s="79"/>
      <c r="E113" s="39"/>
      <c r="F113" s="39"/>
      <c r="G113" s="39"/>
      <c r="H113" s="39"/>
      <c r="I113" s="39"/>
      <c r="J113" s="39"/>
      <c r="K113" s="80"/>
      <c r="L113" s="81"/>
      <c r="M113" s="82"/>
    </row>
    <row r="114" spans="1:13" s="114" customFormat="1" ht="23.25">
      <c r="A114" s="53"/>
      <c r="B114" s="54" t="s">
        <v>45</v>
      </c>
      <c r="C114" s="111"/>
      <c r="D114" s="112"/>
      <c r="E114" s="112"/>
      <c r="F114" s="112"/>
      <c r="G114" s="112"/>
      <c r="H114" s="112"/>
      <c r="I114" s="113"/>
      <c r="J114" s="112"/>
      <c r="K114" s="272">
        <f>K115+K162+K168+K181</f>
        <v>0</v>
      </c>
      <c r="L114" s="56" t="s">
        <v>1</v>
      </c>
      <c r="M114" s="53"/>
    </row>
    <row r="115" spans="1:13" s="21" customFormat="1" ht="27.75" customHeight="1">
      <c r="A115" s="57" t="s">
        <v>26</v>
      </c>
      <c r="D115" s="22"/>
      <c r="E115" s="22"/>
      <c r="F115" s="22"/>
      <c r="G115" s="22"/>
      <c r="H115" s="22"/>
      <c r="I115" s="22"/>
      <c r="J115" s="22"/>
      <c r="K115" s="236">
        <f>K116+K147+K129</f>
        <v>0</v>
      </c>
      <c r="L115" s="21" t="s">
        <v>1</v>
      </c>
      <c r="M115" s="22"/>
    </row>
    <row r="116" spans="1:13" s="59" customFormat="1" ht="28.5" customHeight="1">
      <c r="A116" s="58" t="s">
        <v>27</v>
      </c>
      <c r="D116" s="60"/>
      <c r="E116" s="60"/>
      <c r="F116" s="60"/>
      <c r="G116" s="60"/>
      <c r="H116" s="60"/>
      <c r="I116" s="60"/>
      <c r="J116" s="60"/>
      <c r="K116" s="247">
        <f>SUM(I117,I127)</f>
        <v>0</v>
      </c>
      <c r="L116" s="59" t="s">
        <v>1</v>
      </c>
      <c r="M116" s="60"/>
    </row>
    <row r="117" spans="1:13" s="25" customFormat="1">
      <c r="A117" s="25" t="s">
        <v>16</v>
      </c>
      <c r="I117" s="234">
        <f>K118+K121+K125</f>
        <v>0</v>
      </c>
      <c r="J117" s="25" t="s">
        <v>1</v>
      </c>
    </row>
    <row r="118" spans="1:13" s="25" customFormat="1">
      <c r="B118" s="25" t="s">
        <v>17</v>
      </c>
      <c r="J118" s="28"/>
      <c r="K118" s="233">
        <f>SUM(L119:L120)</f>
        <v>0</v>
      </c>
      <c r="L118" s="25" t="s">
        <v>1</v>
      </c>
    </row>
    <row r="119" spans="1:13">
      <c r="D119" s="1" t="s">
        <v>28</v>
      </c>
      <c r="J119" s="35"/>
      <c r="K119" s="35"/>
      <c r="L119" s="231"/>
      <c r="M119" s="1" t="s">
        <v>1</v>
      </c>
    </row>
    <row r="120" spans="1:13">
      <c r="D120" s="48" t="s">
        <v>29</v>
      </c>
      <c r="J120" s="35"/>
      <c r="K120" s="35"/>
      <c r="L120" s="232"/>
      <c r="M120" s="34" t="s">
        <v>1</v>
      </c>
    </row>
    <row r="121" spans="1:13" s="25" customFormat="1">
      <c r="B121" s="25" t="s">
        <v>21</v>
      </c>
      <c r="K121" s="233">
        <f>SUM(L122:L124)</f>
        <v>0</v>
      </c>
      <c r="L121" s="25" t="s">
        <v>1</v>
      </c>
    </row>
    <row r="122" spans="1:13" s="25" customFormat="1">
      <c r="D122" s="1" t="s">
        <v>64</v>
      </c>
      <c r="K122" s="28"/>
      <c r="L122" s="231"/>
      <c r="M122" s="1" t="s">
        <v>1</v>
      </c>
    </row>
    <row r="123" spans="1:13" s="25" customFormat="1">
      <c r="D123" s="1" t="s">
        <v>65</v>
      </c>
      <c r="K123" s="28"/>
      <c r="L123" s="232"/>
      <c r="M123" s="34" t="s">
        <v>1</v>
      </c>
    </row>
    <row r="124" spans="1:13" s="25" customFormat="1">
      <c r="D124" s="1" t="s">
        <v>66</v>
      </c>
      <c r="K124" s="28"/>
      <c r="L124" s="232"/>
      <c r="M124" s="34" t="s">
        <v>1</v>
      </c>
    </row>
    <row r="125" spans="1:13" s="25" customFormat="1">
      <c r="B125" s="25" t="s">
        <v>30</v>
      </c>
      <c r="K125" s="233"/>
      <c r="L125" s="25" t="s">
        <v>1</v>
      </c>
    </row>
    <row r="126" spans="1:13" s="25" customFormat="1">
      <c r="K126" s="28"/>
    </row>
    <row r="127" spans="1:13" s="25" customFormat="1">
      <c r="A127" s="25" t="s">
        <v>31</v>
      </c>
      <c r="I127" s="234"/>
      <c r="J127" s="25" t="s">
        <v>1</v>
      </c>
      <c r="K127" s="27"/>
      <c r="L127" s="27"/>
    </row>
    <row r="128" spans="1:13" s="25" customFormat="1">
      <c r="K128" s="28"/>
    </row>
    <row r="129" spans="1:13" s="60" customFormat="1">
      <c r="A129" s="344" t="s">
        <v>122</v>
      </c>
      <c r="I129" s="343"/>
      <c r="K129" s="345">
        <f>I130+K135</f>
        <v>0</v>
      </c>
      <c r="L129" s="59" t="s">
        <v>1</v>
      </c>
      <c r="M129" s="343"/>
    </row>
    <row r="130" spans="1:13" s="60" customFormat="1">
      <c r="A130" s="25" t="s">
        <v>16</v>
      </c>
      <c r="I130" s="233">
        <f>SUM(K131:K133)</f>
        <v>0</v>
      </c>
      <c r="J130" s="25" t="s">
        <v>1</v>
      </c>
      <c r="K130" s="346"/>
      <c r="L130" s="59"/>
      <c r="M130" s="343"/>
    </row>
    <row r="131" spans="1:13">
      <c r="B131" s="25" t="s">
        <v>17</v>
      </c>
      <c r="I131" s="34"/>
      <c r="K131" s="233"/>
      <c r="L131" s="25" t="s">
        <v>1</v>
      </c>
      <c r="M131" s="34"/>
    </row>
    <row r="132" spans="1:13">
      <c r="B132" s="25" t="s">
        <v>21</v>
      </c>
      <c r="I132" s="34"/>
      <c r="K132" s="233"/>
      <c r="L132" s="25" t="s">
        <v>1</v>
      </c>
      <c r="M132" s="34"/>
    </row>
    <row r="133" spans="1:13">
      <c r="B133" s="25" t="s">
        <v>30</v>
      </c>
      <c r="I133" s="34"/>
      <c r="K133" s="233"/>
      <c r="L133" s="25" t="s">
        <v>1</v>
      </c>
      <c r="M133" s="34"/>
    </row>
    <row r="134" spans="1:13" ht="15" customHeight="1">
      <c r="I134" s="34"/>
      <c r="L134" s="342"/>
      <c r="M134" s="34"/>
    </row>
    <row r="135" spans="1:13" s="352" customFormat="1">
      <c r="A135" s="348" t="s">
        <v>123</v>
      </c>
      <c r="B135" s="348"/>
      <c r="C135" s="348"/>
      <c r="D135" s="348"/>
      <c r="E135" s="348"/>
      <c r="F135" s="348"/>
      <c r="G135" s="348"/>
      <c r="H135" s="348"/>
      <c r="I135" s="348"/>
      <c r="J135" s="348"/>
      <c r="K135" s="349">
        <f>I136+I141</f>
        <v>0</v>
      </c>
      <c r="L135" s="350" t="s">
        <v>1</v>
      </c>
      <c r="M135" s="351"/>
    </row>
    <row r="136" spans="1:13">
      <c r="A136" s="62" t="s">
        <v>37</v>
      </c>
      <c r="B136" s="62"/>
      <c r="C136" s="62"/>
      <c r="D136" s="62"/>
      <c r="E136" s="62"/>
      <c r="F136" s="62"/>
      <c r="G136" s="62"/>
      <c r="H136" s="62"/>
      <c r="I136" s="250">
        <f>SUM(K138:K140)</f>
        <v>0</v>
      </c>
      <c r="J136" s="62" t="s">
        <v>1</v>
      </c>
      <c r="K136" s="103"/>
      <c r="L136" s="62"/>
      <c r="M136" s="104"/>
    </row>
    <row r="137" spans="1:13">
      <c r="A137" s="39"/>
      <c r="B137" s="39"/>
      <c r="C137" s="39"/>
      <c r="D137" s="105" t="s">
        <v>38</v>
      </c>
      <c r="E137" s="105" t="s">
        <v>39</v>
      </c>
      <c r="F137" s="105"/>
      <c r="G137" s="105" t="s">
        <v>40</v>
      </c>
      <c r="H137" s="105"/>
      <c r="I137" s="359" t="s">
        <v>41</v>
      </c>
      <c r="J137" s="359"/>
      <c r="K137" s="106" t="s">
        <v>42</v>
      </c>
      <c r="L137" s="82"/>
      <c r="M137" s="39"/>
    </row>
    <row r="138" spans="1:13">
      <c r="A138" s="253"/>
      <c r="B138" s="254">
        <v>1</v>
      </c>
      <c r="C138" s="358" t="s">
        <v>68</v>
      </c>
      <c r="D138" s="358"/>
      <c r="E138" s="255"/>
      <c r="F138" s="256"/>
      <c r="G138" s="255"/>
      <c r="H138" s="256"/>
      <c r="I138" s="257"/>
      <c r="J138" s="258"/>
      <c r="K138" s="259">
        <f>I138*E138</f>
        <v>0</v>
      </c>
      <c r="L138" s="260" t="s">
        <v>1</v>
      </c>
      <c r="M138" s="253"/>
    </row>
    <row r="139" spans="1:13">
      <c r="A139" s="253"/>
      <c r="B139" s="254">
        <v>2</v>
      </c>
      <c r="C139" s="358" t="s">
        <v>68</v>
      </c>
      <c r="D139" s="358"/>
      <c r="E139" s="255"/>
      <c r="F139" s="256"/>
      <c r="G139" s="255"/>
      <c r="H139" s="256"/>
      <c r="I139" s="257"/>
      <c r="J139" s="258"/>
      <c r="K139" s="259">
        <f t="shared" ref="K139:K140" si="4">I139*E139</f>
        <v>0</v>
      </c>
      <c r="L139" s="260" t="s">
        <v>1</v>
      </c>
      <c r="M139" s="253"/>
    </row>
    <row r="140" spans="1:13">
      <c r="A140" s="253"/>
      <c r="B140" s="254">
        <v>3</v>
      </c>
      <c r="C140" s="358" t="s">
        <v>68</v>
      </c>
      <c r="D140" s="358"/>
      <c r="E140" s="255"/>
      <c r="F140" s="256"/>
      <c r="G140" s="255"/>
      <c r="H140" s="256"/>
      <c r="I140" s="257"/>
      <c r="J140" s="258"/>
      <c r="K140" s="259">
        <f t="shared" si="4"/>
        <v>0</v>
      </c>
      <c r="L140" s="260" t="s">
        <v>1</v>
      </c>
      <c r="M140" s="253"/>
    </row>
    <row r="141" spans="1:13">
      <c r="A141" s="62" t="s">
        <v>69</v>
      </c>
      <c r="B141" s="62"/>
      <c r="C141" s="62"/>
      <c r="D141" s="62"/>
      <c r="E141" s="62"/>
      <c r="F141" s="62"/>
      <c r="G141" s="62"/>
      <c r="H141" s="62"/>
      <c r="I141" s="250">
        <f>SUM(K143:K145)</f>
        <v>0</v>
      </c>
      <c r="J141" s="62" t="s">
        <v>1</v>
      </c>
      <c r="K141" s="103"/>
      <c r="L141" s="62"/>
      <c r="M141" s="104"/>
    </row>
    <row r="142" spans="1:13">
      <c r="A142" s="39"/>
      <c r="B142" s="39"/>
      <c r="C142" s="39"/>
      <c r="D142" s="105" t="s">
        <v>38</v>
      </c>
      <c r="E142" s="105" t="s">
        <v>39</v>
      </c>
      <c r="F142" s="105"/>
      <c r="G142" s="105" t="s">
        <v>40</v>
      </c>
      <c r="H142" s="105"/>
      <c r="I142" s="359" t="s">
        <v>41</v>
      </c>
      <c r="J142" s="359"/>
      <c r="K142" s="106" t="s">
        <v>42</v>
      </c>
      <c r="L142" s="82"/>
      <c r="M142" s="39"/>
    </row>
    <row r="143" spans="1:13" ht="21" customHeight="1">
      <c r="A143" s="253"/>
      <c r="B143" s="254">
        <v>1</v>
      </c>
      <c r="C143" s="358" t="s">
        <v>68</v>
      </c>
      <c r="D143" s="358"/>
      <c r="E143" s="255"/>
      <c r="F143" s="256"/>
      <c r="G143" s="255"/>
      <c r="H143" s="256"/>
      <c r="I143" s="257"/>
      <c r="J143" s="258"/>
      <c r="K143" s="259">
        <f>I143*E143</f>
        <v>0</v>
      </c>
      <c r="L143" s="260" t="s">
        <v>1</v>
      </c>
      <c r="M143" s="253"/>
    </row>
    <row r="144" spans="1:13" ht="21" customHeight="1">
      <c r="A144" s="253"/>
      <c r="B144" s="254">
        <v>2</v>
      </c>
      <c r="C144" s="358" t="s">
        <v>68</v>
      </c>
      <c r="D144" s="358"/>
      <c r="E144" s="255"/>
      <c r="F144" s="256"/>
      <c r="G144" s="255"/>
      <c r="H144" s="256"/>
      <c r="I144" s="257"/>
      <c r="J144" s="258"/>
      <c r="K144" s="259">
        <f t="shared" ref="K144:K145" si="5">I144*E144</f>
        <v>0</v>
      </c>
      <c r="L144" s="260" t="s">
        <v>1</v>
      </c>
      <c r="M144" s="253"/>
    </row>
    <row r="145" spans="1:13" ht="21" customHeight="1">
      <c r="A145" s="253"/>
      <c r="B145" s="254">
        <v>3</v>
      </c>
      <c r="C145" s="358" t="s">
        <v>68</v>
      </c>
      <c r="D145" s="358"/>
      <c r="E145" s="255"/>
      <c r="F145" s="256"/>
      <c r="G145" s="255"/>
      <c r="H145" s="256"/>
      <c r="I145" s="257"/>
      <c r="J145" s="258"/>
      <c r="K145" s="267">
        <f t="shared" si="5"/>
        <v>0</v>
      </c>
      <c r="L145" s="260" t="s">
        <v>1</v>
      </c>
      <c r="M145" s="253"/>
    </row>
    <row r="146" spans="1:13" ht="21" customHeight="1">
      <c r="A146" s="253"/>
      <c r="B146" s="254"/>
      <c r="C146" s="263"/>
      <c r="D146" s="263"/>
      <c r="E146" s="256"/>
      <c r="F146" s="256"/>
      <c r="G146" s="256"/>
      <c r="H146" s="256"/>
      <c r="I146" s="264"/>
      <c r="J146" s="258"/>
      <c r="K146" s="347"/>
      <c r="L146" s="260"/>
      <c r="M146" s="253"/>
    </row>
    <row r="147" spans="1:13" s="67" customFormat="1">
      <c r="A147" s="64" t="s">
        <v>32</v>
      </c>
      <c r="B147" s="61"/>
      <c r="C147" s="61"/>
      <c r="D147" s="65"/>
      <c r="E147" s="65"/>
      <c r="F147" s="65"/>
      <c r="G147" s="65"/>
      <c r="H147" s="65"/>
      <c r="I147" s="65"/>
      <c r="J147" s="65"/>
      <c r="K147" s="247">
        <f>SUM(I148,I153,I157)</f>
        <v>0</v>
      </c>
      <c r="L147" s="61" t="s">
        <v>1</v>
      </c>
      <c r="M147" s="65"/>
    </row>
    <row r="148" spans="1:13" s="72" customFormat="1">
      <c r="A148" s="66"/>
      <c r="B148" s="68" t="s">
        <v>33</v>
      </c>
      <c r="C148" s="69"/>
      <c r="D148" s="70"/>
      <c r="E148" s="71"/>
      <c r="F148" s="71"/>
      <c r="G148" s="66"/>
      <c r="H148" s="66"/>
      <c r="I148" s="236">
        <f>SUM(L149:L151)</f>
        <v>0</v>
      </c>
      <c r="J148" s="24" t="s">
        <v>1</v>
      </c>
      <c r="K148" s="66"/>
      <c r="L148" s="66"/>
      <c r="M148" s="66"/>
    </row>
    <row r="149" spans="1:13" s="75" customFormat="1">
      <c r="A149" s="34"/>
      <c r="B149" s="73">
        <v>1</v>
      </c>
      <c r="C149" s="74" t="s">
        <v>67</v>
      </c>
      <c r="E149" s="34"/>
      <c r="F149" s="34"/>
      <c r="G149" s="34"/>
      <c r="H149" s="34"/>
      <c r="I149" s="34"/>
      <c r="J149" s="34"/>
      <c r="K149" s="34"/>
      <c r="L149" s="246"/>
      <c r="M149" s="34" t="s">
        <v>1</v>
      </c>
    </row>
    <row r="150" spans="1:13" s="75" customFormat="1">
      <c r="A150" s="34"/>
      <c r="B150" s="73">
        <v>2</v>
      </c>
      <c r="C150" s="74" t="s">
        <v>67</v>
      </c>
      <c r="E150" s="34"/>
      <c r="F150" s="34"/>
      <c r="G150" s="34"/>
      <c r="H150" s="34"/>
      <c r="I150" s="34"/>
      <c r="J150" s="34"/>
      <c r="K150" s="34"/>
      <c r="L150" s="246"/>
      <c r="M150" s="34" t="s">
        <v>1</v>
      </c>
    </row>
    <row r="151" spans="1:13" s="75" customFormat="1">
      <c r="A151" s="34"/>
      <c r="B151" s="73">
        <v>3</v>
      </c>
      <c r="C151" s="74" t="s">
        <v>67</v>
      </c>
      <c r="E151" s="34"/>
      <c r="F151" s="34"/>
      <c r="G151" s="34"/>
      <c r="H151" s="34"/>
      <c r="I151" s="34"/>
      <c r="J151" s="34"/>
      <c r="K151" s="34"/>
      <c r="L151" s="246"/>
      <c r="M151" s="34" t="s">
        <v>1</v>
      </c>
    </row>
    <row r="152" spans="1:13" s="75" customFormat="1" ht="9.75" customHeight="1">
      <c r="A152" s="34"/>
      <c r="B152" s="73"/>
      <c r="C152" s="74"/>
      <c r="E152" s="34"/>
      <c r="F152" s="34"/>
      <c r="G152" s="34"/>
      <c r="H152" s="34"/>
      <c r="I152" s="34"/>
      <c r="J152" s="34"/>
      <c r="K152" s="34"/>
      <c r="L152" s="76"/>
      <c r="M152" s="34"/>
    </row>
    <row r="153" spans="1:13" s="87" customFormat="1" ht="27" customHeight="1">
      <c r="A153" s="83"/>
      <c r="B153" s="68" t="s">
        <v>34</v>
      </c>
      <c r="C153" s="68"/>
      <c r="D153" s="68"/>
      <c r="E153" s="68"/>
      <c r="F153" s="68"/>
      <c r="G153" s="68"/>
      <c r="H153" s="68"/>
      <c r="I153" s="248">
        <f>SUM(L154:L156)</f>
        <v>0</v>
      </c>
      <c r="J153" s="85" t="s">
        <v>1</v>
      </c>
      <c r="K153" s="84"/>
      <c r="L153" s="85"/>
      <c r="M153" s="86"/>
    </row>
    <row r="154" spans="1:13" s="88" customFormat="1">
      <c r="B154" s="73">
        <v>1</v>
      </c>
      <c r="C154" s="74" t="s">
        <v>67</v>
      </c>
      <c r="D154" s="78"/>
      <c r="K154" s="89"/>
      <c r="L154" s="246"/>
      <c r="M154" s="90" t="s">
        <v>1</v>
      </c>
    </row>
    <row r="155" spans="1:13" s="88" customFormat="1">
      <c r="B155" s="73">
        <v>2</v>
      </c>
      <c r="C155" s="74" t="s">
        <v>67</v>
      </c>
      <c r="D155" s="78"/>
      <c r="K155" s="89"/>
      <c r="L155" s="246"/>
      <c r="M155" s="90" t="s">
        <v>1</v>
      </c>
    </row>
    <row r="156" spans="1:13" s="88" customFormat="1" ht="24" customHeight="1">
      <c r="B156" s="73">
        <v>3</v>
      </c>
      <c r="C156" s="74" t="s">
        <v>67</v>
      </c>
      <c r="D156" s="78"/>
      <c r="I156" s="91"/>
      <c r="J156" s="92"/>
      <c r="K156" s="89"/>
      <c r="L156" s="246"/>
      <c r="M156" s="90" t="s">
        <v>1</v>
      </c>
    </row>
    <row r="157" spans="1:13" s="72" customFormat="1">
      <c r="A157" s="93"/>
      <c r="B157" s="94" t="s">
        <v>35</v>
      </c>
      <c r="C157" s="95"/>
      <c r="D157" s="95"/>
      <c r="E157" s="95"/>
      <c r="F157" s="95"/>
      <c r="G157" s="95"/>
      <c r="H157" s="95"/>
      <c r="I157" s="249">
        <f>SUM(L158:L160)</f>
        <v>0</v>
      </c>
      <c r="J157" s="85" t="s">
        <v>1</v>
      </c>
      <c r="K157" s="96"/>
      <c r="L157" s="85"/>
      <c r="M157" s="97"/>
    </row>
    <row r="158" spans="1:13" s="88" customFormat="1">
      <c r="B158" s="73">
        <v>1</v>
      </c>
      <c r="C158" s="74" t="s">
        <v>67</v>
      </c>
      <c r="D158" s="78"/>
      <c r="K158" s="89"/>
      <c r="L158" s="246"/>
      <c r="M158" s="90" t="s">
        <v>1</v>
      </c>
    </row>
    <row r="159" spans="1:13" s="88" customFormat="1">
      <c r="B159" s="73">
        <v>2</v>
      </c>
      <c r="C159" s="74" t="s">
        <v>67</v>
      </c>
      <c r="D159" s="78"/>
      <c r="K159" s="89"/>
      <c r="L159" s="246"/>
      <c r="M159" s="90" t="s">
        <v>1</v>
      </c>
    </row>
    <row r="160" spans="1:13" s="88" customFormat="1">
      <c r="B160" s="73">
        <v>3</v>
      </c>
      <c r="C160" s="74" t="s">
        <v>67</v>
      </c>
      <c r="D160" s="78"/>
      <c r="K160" s="89"/>
      <c r="L160" s="246"/>
      <c r="M160" s="90" t="s">
        <v>1</v>
      </c>
    </row>
    <row r="161" spans="1:13" s="88" customFormat="1">
      <c r="B161" s="73"/>
      <c r="C161" s="74"/>
      <c r="D161" s="78"/>
      <c r="K161" s="89"/>
      <c r="L161" s="76"/>
      <c r="M161" s="90"/>
    </row>
    <row r="162" spans="1:13" s="88" customFormat="1">
      <c r="A162" s="57" t="s">
        <v>80</v>
      </c>
      <c r="B162" s="73"/>
      <c r="C162" s="74"/>
      <c r="D162" s="78"/>
      <c r="K162" s="304">
        <f>I163</f>
        <v>0</v>
      </c>
      <c r="L162" s="305" t="s">
        <v>1</v>
      </c>
      <c r="M162" s="305"/>
    </row>
    <row r="163" spans="1:13" s="88" customFormat="1">
      <c r="B163" s="68" t="s">
        <v>34</v>
      </c>
      <c r="C163" s="68"/>
      <c r="D163" s="68"/>
      <c r="E163" s="68"/>
      <c r="F163" s="68"/>
      <c r="G163" s="68"/>
      <c r="H163" s="68"/>
      <c r="I163" s="248">
        <f>SUM(L164:L166)</f>
        <v>0</v>
      </c>
      <c r="J163" s="85" t="s">
        <v>1</v>
      </c>
      <c r="K163" s="84"/>
      <c r="L163" s="85"/>
      <c r="M163" s="86"/>
    </row>
    <row r="164" spans="1:13" s="88" customFormat="1">
      <c r="B164" s="73">
        <v>1</v>
      </c>
      <c r="C164" s="74" t="s">
        <v>81</v>
      </c>
      <c r="D164" s="78"/>
      <c r="K164" s="89"/>
      <c r="L164" s="246"/>
      <c r="M164" s="90" t="s">
        <v>1</v>
      </c>
    </row>
    <row r="165" spans="1:13" s="88" customFormat="1">
      <c r="B165" s="88">
        <v>2</v>
      </c>
      <c r="C165" s="74" t="s">
        <v>67</v>
      </c>
      <c r="D165" s="78"/>
      <c r="K165" s="89"/>
      <c r="L165" s="246"/>
      <c r="M165" s="90" t="s">
        <v>1</v>
      </c>
    </row>
    <row r="166" spans="1:13" s="88" customFormat="1">
      <c r="B166" s="73">
        <v>3</v>
      </c>
      <c r="C166" s="74" t="s">
        <v>67</v>
      </c>
      <c r="D166" s="78"/>
      <c r="K166" s="89"/>
      <c r="L166" s="246"/>
      <c r="M166" s="90" t="s">
        <v>1</v>
      </c>
    </row>
    <row r="167" spans="1:13" s="88" customFormat="1">
      <c r="C167" s="74"/>
      <c r="D167" s="78"/>
      <c r="K167" s="89"/>
      <c r="L167" s="76"/>
      <c r="M167" s="90"/>
    </row>
    <row r="168" spans="1:13" s="88" customFormat="1">
      <c r="A168" s="98" t="s">
        <v>36</v>
      </c>
      <c r="B168" s="98"/>
      <c r="C168" s="98"/>
      <c r="D168" s="98"/>
      <c r="E168" s="98"/>
      <c r="F168" s="98"/>
      <c r="G168" s="98"/>
      <c r="H168" s="98"/>
      <c r="I168" s="98"/>
      <c r="J168" s="98"/>
      <c r="K168" s="251">
        <f>SUM(I169,I175)</f>
        <v>0</v>
      </c>
      <c r="L168" s="99" t="s">
        <v>1</v>
      </c>
      <c r="M168" s="100"/>
    </row>
    <row r="169" spans="1:13" s="102" customFormat="1">
      <c r="A169" s="62" t="s">
        <v>37</v>
      </c>
      <c r="B169" s="62"/>
      <c r="C169" s="62"/>
      <c r="D169" s="62"/>
      <c r="E169" s="62"/>
      <c r="F169" s="62"/>
      <c r="G169" s="62"/>
      <c r="H169" s="62"/>
      <c r="I169" s="250">
        <f>SUM(K171:K173)</f>
        <v>0</v>
      </c>
      <c r="J169" s="62" t="s">
        <v>1</v>
      </c>
      <c r="K169" s="103"/>
      <c r="L169" s="62"/>
      <c r="M169" s="104"/>
    </row>
    <row r="170" spans="1:13" s="102" customFormat="1">
      <c r="A170" s="39"/>
      <c r="B170" s="39"/>
      <c r="C170" s="39"/>
      <c r="D170" s="105" t="s">
        <v>38</v>
      </c>
      <c r="E170" s="105" t="s">
        <v>39</v>
      </c>
      <c r="F170" s="105"/>
      <c r="G170" s="105" t="s">
        <v>40</v>
      </c>
      <c r="H170" s="105"/>
      <c r="I170" s="359" t="s">
        <v>41</v>
      </c>
      <c r="J170" s="359"/>
      <c r="K170" s="106" t="s">
        <v>42</v>
      </c>
      <c r="L170" s="82"/>
      <c r="M170" s="39"/>
    </row>
    <row r="171" spans="1:13" s="261" customFormat="1" ht="27" customHeight="1">
      <c r="A171" s="253"/>
      <c r="B171" s="254">
        <v>1</v>
      </c>
      <c r="C171" s="358" t="s">
        <v>68</v>
      </c>
      <c r="D171" s="358"/>
      <c r="E171" s="255"/>
      <c r="F171" s="256"/>
      <c r="G171" s="255"/>
      <c r="H171" s="256"/>
      <c r="I171" s="257"/>
      <c r="J171" s="258"/>
      <c r="K171" s="259">
        <f>I171*E171</f>
        <v>0</v>
      </c>
      <c r="L171" s="260" t="s">
        <v>1</v>
      </c>
      <c r="M171" s="253"/>
    </row>
    <row r="172" spans="1:13" s="261" customFormat="1" ht="27" customHeight="1">
      <c r="A172" s="253"/>
      <c r="B172" s="254">
        <v>2</v>
      </c>
      <c r="C172" s="358" t="s">
        <v>68</v>
      </c>
      <c r="D172" s="358"/>
      <c r="E172" s="255"/>
      <c r="F172" s="256"/>
      <c r="G172" s="255"/>
      <c r="H172" s="256"/>
      <c r="I172" s="257"/>
      <c r="J172" s="258"/>
      <c r="K172" s="259">
        <f t="shared" ref="K172:K173" si="6">I172*E172</f>
        <v>0</v>
      </c>
      <c r="L172" s="260" t="s">
        <v>1</v>
      </c>
      <c r="M172" s="253"/>
    </row>
    <row r="173" spans="1:13" s="261" customFormat="1" ht="27" customHeight="1">
      <c r="A173" s="253"/>
      <c r="B173" s="254">
        <v>3</v>
      </c>
      <c r="C173" s="358" t="s">
        <v>68</v>
      </c>
      <c r="D173" s="358"/>
      <c r="E173" s="255"/>
      <c r="F173" s="256"/>
      <c r="G173" s="255"/>
      <c r="H173" s="256"/>
      <c r="I173" s="257"/>
      <c r="J173" s="258"/>
      <c r="K173" s="259">
        <f t="shared" si="6"/>
        <v>0</v>
      </c>
      <c r="L173" s="260" t="s">
        <v>1</v>
      </c>
      <c r="M173" s="253"/>
    </row>
    <row r="174" spans="1:13" s="88" customFormat="1" ht="15.75" customHeight="1">
      <c r="C174" s="74"/>
      <c r="D174" s="78"/>
      <c r="K174" s="89"/>
      <c r="L174" s="76"/>
      <c r="M174" s="90"/>
    </row>
    <row r="175" spans="1:13" s="102" customFormat="1">
      <c r="A175" s="62" t="s">
        <v>69</v>
      </c>
      <c r="B175" s="62"/>
      <c r="C175" s="62"/>
      <c r="D175" s="62"/>
      <c r="E175" s="62"/>
      <c r="F175" s="62"/>
      <c r="G175" s="62"/>
      <c r="H175" s="62"/>
      <c r="I175" s="250">
        <f>SUM(K177:K179)</f>
        <v>0</v>
      </c>
      <c r="J175" s="62" t="s">
        <v>1</v>
      </c>
      <c r="K175" s="103"/>
      <c r="L175" s="62"/>
      <c r="M175" s="104"/>
    </row>
    <row r="176" spans="1:13" s="102" customFormat="1">
      <c r="A176" s="39"/>
      <c r="B176" s="39"/>
      <c r="C176" s="39"/>
      <c r="D176" s="105" t="s">
        <v>38</v>
      </c>
      <c r="E176" s="105" t="s">
        <v>39</v>
      </c>
      <c r="F176" s="105"/>
      <c r="G176" s="105" t="s">
        <v>40</v>
      </c>
      <c r="H176" s="105"/>
      <c r="I176" s="359" t="s">
        <v>41</v>
      </c>
      <c r="J176" s="359"/>
      <c r="K176" s="106" t="s">
        <v>42</v>
      </c>
      <c r="L176" s="82"/>
      <c r="M176" s="39"/>
    </row>
    <row r="177" spans="1:14" s="261" customFormat="1" ht="27" customHeight="1">
      <c r="A177" s="253"/>
      <c r="B177" s="254">
        <v>1</v>
      </c>
      <c r="C177" s="358" t="s">
        <v>68</v>
      </c>
      <c r="D177" s="358"/>
      <c r="E177" s="255"/>
      <c r="F177" s="256"/>
      <c r="G177" s="255"/>
      <c r="H177" s="256"/>
      <c r="I177" s="257"/>
      <c r="J177" s="258"/>
      <c r="K177" s="259">
        <f>I177*E177</f>
        <v>0</v>
      </c>
      <c r="L177" s="260" t="s">
        <v>1</v>
      </c>
      <c r="M177" s="253"/>
    </row>
    <row r="178" spans="1:14" s="261" customFormat="1" ht="27" customHeight="1">
      <c r="A178" s="253"/>
      <c r="B178" s="254">
        <v>2</v>
      </c>
      <c r="C178" s="358" t="s">
        <v>68</v>
      </c>
      <c r="D178" s="358"/>
      <c r="E178" s="255"/>
      <c r="F178" s="256"/>
      <c r="G178" s="255"/>
      <c r="H178" s="256"/>
      <c r="I178" s="257"/>
      <c r="J178" s="258"/>
      <c r="K178" s="259">
        <f t="shared" ref="K178:K179" si="7">I178*E178</f>
        <v>0</v>
      </c>
      <c r="L178" s="260" t="s">
        <v>1</v>
      </c>
      <c r="M178" s="253"/>
    </row>
    <row r="179" spans="1:14" s="261" customFormat="1" ht="27" customHeight="1">
      <c r="A179" s="253"/>
      <c r="B179" s="254">
        <v>3</v>
      </c>
      <c r="C179" s="358" t="s">
        <v>68</v>
      </c>
      <c r="D179" s="358"/>
      <c r="E179" s="255"/>
      <c r="F179" s="256"/>
      <c r="G179" s="255"/>
      <c r="H179" s="256"/>
      <c r="I179" s="257"/>
      <c r="J179" s="258"/>
      <c r="K179" s="267">
        <f t="shared" si="7"/>
        <v>0</v>
      </c>
      <c r="L179" s="260" t="s">
        <v>1</v>
      </c>
      <c r="M179" s="253"/>
    </row>
    <row r="180" spans="1:14" s="88" customFormat="1" ht="15.75" customHeight="1">
      <c r="C180" s="74"/>
      <c r="D180" s="78"/>
      <c r="K180" s="89"/>
      <c r="L180" s="76"/>
      <c r="M180" s="90"/>
    </row>
    <row r="181" spans="1:14" s="88" customFormat="1">
      <c r="A181" s="108" t="s">
        <v>43</v>
      </c>
      <c r="B181" s="78"/>
      <c r="C181" s="39"/>
      <c r="D181" s="79"/>
      <c r="E181" s="39"/>
      <c r="F181" s="39"/>
      <c r="G181" s="39"/>
      <c r="H181" s="39"/>
      <c r="I181" s="39"/>
      <c r="J181" s="39"/>
      <c r="K181" s="266">
        <f>L182</f>
        <v>0</v>
      </c>
      <c r="L181" s="109" t="s">
        <v>1</v>
      </c>
      <c r="M181" s="82"/>
    </row>
    <row r="182" spans="1:14" s="271" customFormat="1" ht="32.25" customHeight="1">
      <c r="A182" s="253"/>
      <c r="B182" s="253">
        <v>1</v>
      </c>
      <c r="C182" s="268" t="s">
        <v>44</v>
      </c>
      <c r="D182" s="268"/>
      <c r="E182" s="253"/>
      <c r="F182" s="253"/>
      <c r="G182" s="253"/>
      <c r="H182" s="253"/>
      <c r="I182" s="253"/>
      <c r="J182" s="253"/>
      <c r="K182" s="269"/>
      <c r="L182" s="257"/>
      <c r="M182" s="270" t="s">
        <v>1</v>
      </c>
    </row>
    <row r="183" spans="1:14" s="271" customFormat="1">
      <c r="A183" s="253"/>
      <c r="B183" s="253"/>
      <c r="C183" s="268"/>
      <c r="D183" s="268"/>
      <c r="E183" s="253"/>
      <c r="F183" s="253"/>
      <c r="G183" s="253"/>
      <c r="H183" s="253"/>
      <c r="I183" s="253"/>
      <c r="J183" s="253"/>
      <c r="K183" s="269"/>
      <c r="L183" s="264"/>
      <c r="M183" s="270"/>
    </row>
    <row r="184" spans="1:14" s="271" customFormat="1">
      <c r="A184" s="253"/>
      <c r="B184" s="253"/>
      <c r="C184" s="268"/>
      <c r="D184" s="268"/>
      <c r="E184" s="253"/>
      <c r="F184" s="253"/>
      <c r="G184" s="253"/>
      <c r="H184" s="253"/>
      <c r="I184" s="253"/>
      <c r="J184" s="253"/>
      <c r="K184" s="269"/>
      <c r="L184" s="264"/>
      <c r="M184" s="270"/>
    </row>
    <row r="185" spans="1:14" s="271" customFormat="1">
      <c r="A185" s="253"/>
      <c r="B185" s="253"/>
      <c r="C185" s="268"/>
      <c r="D185" s="268"/>
      <c r="E185" s="253"/>
      <c r="F185" s="253"/>
      <c r="G185" s="253"/>
      <c r="H185" s="253"/>
      <c r="I185" s="253"/>
      <c r="J185" s="253"/>
      <c r="K185" s="269"/>
      <c r="L185" s="264"/>
      <c r="M185" s="270"/>
    </row>
    <row r="186" spans="1:14" s="271" customFormat="1">
      <c r="A186" s="253"/>
      <c r="B186" s="253"/>
      <c r="C186" s="268"/>
      <c r="D186" s="268"/>
      <c r="E186" s="253"/>
      <c r="F186" s="253"/>
      <c r="G186" s="253"/>
      <c r="H186" s="253"/>
      <c r="I186" s="253"/>
      <c r="J186" s="253"/>
      <c r="K186" s="269"/>
      <c r="L186" s="264"/>
      <c r="M186" s="270"/>
    </row>
    <row r="187" spans="1:14" s="271" customFormat="1">
      <c r="A187" s="253"/>
      <c r="B187" s="253"/>
      <c r="C187" s="268"/>
      <c r="D187" s="268"/>
      <c r="E187" s="253"/>
      <c r="F187" s="253"/>
      <c r="G187" s="253"/>
      <c r="H187" s="253"/>
      <c r="I187" s="253"/>
      <c r="J187" s="253"/>
      <c r="K187" s="269"/>
      <c r="L187" s="264"/>
      <c r="M187" s="270"/>
    </row>
    <row r="188" spans="1:14" s="271" customFormat="1">
      <c r="A188" s="253"/>
      <c r="B188" s="253"/>
      <c r="C188" s="268"/>
      <c r="D188" s="268"/>
      <c r="E188" s="253"/>
      <c r="F188" s="253"/>
      <c r="G188" s="253"/>
      <c r="H188" s="253"/>
      <c r="I188" s="253"/>
      <c r="J188" s="253"/>
      <c r="K188" s="269"/>
      <c r="L188" s="264"/>
      <c r="M188" s="270"/>
    </row>
    <row r="189" spans="1:14" s="271" customFormat="1" ht="23.25">
      <c r="A189" s="321" t="s">
        <v>105</v>
      </c>
      <c r="B189" s="253"/>
      <c r="C189" s="268"/>
      <c r="D189" s="268"/>
      <c r="E189" s="253"/>
      <c r="F189" s="253"/>
      <c r="G189" s="253"/>
      <c r="H189" s="253"/>
      <c r="I189" s="253"/>
      <c r="J189" s="253"/>
      <c r="K189" s="326">
        <f>K190+K198</f>
        <v>0</v>
      </c>
      <c r="L189" s="323" t="s">
        <v>1</v>
      </c>
      <c r="M189" s="324"/>
      <c r="N189" s="320"/>
    </row>
    <row r="190" spans="1:14" s="117" customFormat="1" ht="25.5" customHeight="1">
      <c r="B190" s="118" t="s">
        <v>46</v>
      </c>
      <c r="C190" s="119"/>
      <c r="D190" s="120"/>
      <c r="E190" s="120"/>
      <c r="F190" s="120"/>
      <c r="G190" s="120"/>
      <c r="H190" s="120"/>
      <c r="I190" s="120"/>
      <c r="J190" s="120"/>
      <c r="K190" s="274">
        <f>K191</f>
        <v>0</v>
      </c>
      <c r="L190" s="121" t="s">
        <v>1</v>
      </c>
      <c r="M190" s="122"/>
    </row>
    <row r="191" spans="1:14" s="125" customFormat="1" ht="25.5" customHeight="1">
      <c r="A191" s="69" t="s">
        <v>26</v>
      </c>
      <c r="B191" s="69"/>
      <c r="C191" s="69"/>
      <c r="D191" s="69"/>
      <c r="E191" s="69"/>
      <c r="F191" s="69"/>
      <c r="G191" s="69"/>
      <c r="H191" s="69"/>
      <c r="I191" s="69"/>
      <c r="J191" s="69"/>
      <c r="K191" s="273">
        <f>SUM(K192)</f>
        <v>0</v>
      </c>
      <c r="L191" s="115" t="s">
        <v>1</v>
      </c>
      <c r="M191" s="124"/>
    </row>
    <row r="192" spans="1:14" s="67" customFormat="1">
      <c r="A192" s="64" t="s">
        <v>32</v>
      </c>
      <c r="B192" s="61"/>
      <c r="C192" s="61"/>
      <c r="D192" s="65"/>
      <c r="E192" s="65"/>
      <c r="F192" s="65"/>
      <c r="G192" s="65"/>
      <c r="H192" s="65"/>
      <c r="I192" s="65"/>
      <c r="J192" s="65"/>
      <c r="K192" s="247">
        <f>SUM(I193)</f>
        <v>0</v>
      </c>
      <c r="L192" s="61" t="s">
        <v>1</v>
      </c>
      <c r="M192" s="65"/>
    </row>
    <row r="193" spans="1:13" s="129" customFormat="1" ht="47.25" customHeight="1">
      <c r="A193" s="126"/>
      <c r="B193" s="366" t="s">
        <v>47</v>
      </c>
      <c r="C193" s="366"/>
      <c r="D193" s="366"/>
      <c r="E193" s="366"/>
      <c r="F193" s="366"/>
      <c r="G193" s="366"/>
      <c r="H193" s="252"/>
      <c r="I193" s="275">
        <f>SUM(L194:L196)</f>
        <v>0</v>
      </c>
      <c r="J193" s="115" t="s">
        <v>1</v>
      </c>
      <c r="K193" s="128"/>
      <c r="L193" s="127"/>
      <c r="M193" s="124"/>
    </row>
    <row r="194" spans="1:13" s="88" customFormat="1">
      <c r="B194" s="73">
        <v>1</v>
      </c>
      <c r="C194" s="74" t="s">
        <v>67</v>
      </c>
      <c r="D194" s="78"/>
      <c r="K194" s="89"/>
      <c r="L194" s="246"/>
      <c r="M194" s="90" t="s">
        <v>1</v>
      </c>
    </row>
    <row r="195" spans="1:13" s="88" customFormat="1">
      <c r="B195" s="73">
        <v>2</v>
      </c>
      <c r="C195" s="74" t="s">
        <v>67</v>
      </c>
      <c r="D195" s="78"/>
      <c r="K195" s="89"/>
      <c r="L195" s="246"/>
      <c r="M195" s="90" t="s">
        <v>1</v>
      </c>
    </row>
    <row r="196" spans="1:13" s="88" customFormat="1">
      <c r="B196" s="73">
        <v>3</v>
      </c>
      <c r="C196" s="74" t="s">
        <v>67</v>
      </c>
      <c r="D196" s="78"/>
      <c r="K196" s="89"/>
      <c r="L196" s="246"/>
      <c r="M196" s="90" t="s">
        <v>1</v>
      </c>
    </row>
    <row r="197" spans="1:13" s="36" customFormat="1" ht="13.5" customHeight="1">
      <c r="B197" s="88"/>
      <c r="C197" s="74"/>
      <c r="K197" s="130"/>
      <c r="L197" s="131"/>
      <c r="M197" s="90"/>
    </row>
    <row r="198" spans="1:13" s="36" customFormat="1" ht="24" customHeight="1">
      <c r="A198" s="132"/>
      <c r="B198" s="133" t="s">
        <v>48</v>
      </c>
      <c r="C198" s="134"/>
      <c r="D198" s="134"/>
      <c r="E198" s="134"/>
      <c r="F198" s="134"/>
      <c r="G198" s="135"/>
      <c r="H198" s="135"/>
      <c r="I198" s="136"/>
      <c r="J198" s="134"/>
      <c r="K198" s="277">
        <f>K199</f>
        <v>0</v>
      </c>
      <c r="L198" s="132" t="s">
        <v>1</v>
      </c>
      <c r="M198" s="134"/>
    </row>
    <row r="199" spans="1:13" s="36" customFormat="1" ht="24" customHeight="1">
      <c r="A199" s="137" t="s">
        <v>26</v>
      </c>
      <c r="B199" s="138"/>
      <c r="C199" s="139"/>
      <c r="D199" s="139"/>
      <c r="E199" s="139"/>
      <c r="F199" s="139"/>
      <c r="G199" s="140"/>
      <c r="H199" s="140"/>
      <c r="I199" s="141"/>
      <c r="J199" s="139"/>
      <c r="K199" s="278">
        <f>SUM(K200)</f>
        <v>0</v>
      </c>
      <c r="L199" s="24" t="s">
        <v>1</v>
      </c>
      <c r="M199" s="139"/>
    </row>
    <row r="200" spans="1:13" s="67" customFormat="1">
      <c r="A200" s="64" t="s">
        <v>32</v>
      </c>
      <c r="B200" s="61"/>
      <c r="C200" s="61"/>
      <c r="D200" s="65"/>
      <c r="E200" s="65"/>
      <c r="F200" s="65"/>
      <c r="G200" s="65"/>
      <c r="H200" s="65"/>
      <c r="I200" s="65"/>
      <c r="J200" s="65"/>
      <c r="K200" s="279">
        <f>SUM(I201)</f>
        <v>0</v>
      </c>
      <c r="L200" s="61" t="s">
        <v>1</v>
      </c>
      <c r="M200" s="65"/>
    </row>
    <row r="201" spans="1:13" s="36" customFormat="1" ht="48.75" customHeight="1">
      <c r="A201" s="142"/>
      <c r="B201" s="366" t="s">
        <v>47</v>
      </c>
      <c r="C201" s="366"/>
      <c r="D201" s="366"/>
      <c r="E201" s="366"/>
      <c r="F201" s="366"/>
      <c r="G201" s="366"/>
      <c r="H201" s="252"/>
      <c r="I201" s="276">
        <f>SUM(L202:L204)</f>
        <v>0</v>
      </c>
      <c r="J201" s="139" t="s">
        <v>1</v>
      </c>
      <c r="K201" s="143"/>
      <c r="L201" s="143"/>
      <c r="M201" s="144"/>
    </row>
    <row r="202" spans="1:13" s="88" customFormat="1">
      <c r="B202" s="73">
        <v>1</v>
      </c>
      <c r="C202" s="74" t="s">
        <v>67</v>
      </c>
      <c r="D202" s="78"/>
      <c r="K202" s="89"/>
      <c r="L202" s="246"/>
      <c r="M202" s="90" t="s">
        <v>1</v>
      </c>
    </row>
    <row r="203" spans="1:13" s="88" customFormat="1">
      <c r="B203" s="73">
        <v>2</v>
      </c>
      <c r="C203" s="74" t="s">
        <v>67</v>
      </c>
      <c r="D203" s="78"/>
      <c r="K203" s="89"/>
      <c r="L203" s="246"/>
      <c r="M203" s="90" t="s">
        <v>1</v>
      </c>
    </row>
    <row r="204" spans="1:13" s="88" customFormat="1">
      <c r="B204" s="73">
        <v>3</v>
      </c>
      <c r="C204" s="74" t="s">
        <v>67</v>
      </c>
      <c r="D204" s="78"/>
      <c r="K204" s="89"/>
      <c r="L204" s="246"/>
      <c r="M204" s="90" t="s">
        <v>1</v>
      </c>
    </row>
    <row r="205" spans="1:13" s="36" customFormat="1">
      <c r="A205" s="145"/>
      <c r="B205" s="146"/>
      <c r="C205" s="147"/>
      <c r="D205" s="147"/>
      <c r="E205" s="147"/>
      <c r="F205" s="147"/>
      <c r="G205" s="148"/>
      <c r="H205" s="148"/>
      <c r="I205" s="149"/>
      <c r="J205" s="147"/>
      <c r="K205" s="149"/>
      <c r="L205" s="149"/>
      <c r="M205" s="145"/>
    </row>
    <row r="206" spans="1:13" s="156" customFormat="1" ht="24" customHeight="1">
      <c r="A206" s="150" t="s">
        <v>102</v>
      </c>
      <c r="B206" s="151"/>
      <c r="C206" s="151"/>
      <c r="D206" s="152"/>
      <c r="E206" s="153"/>
      <c r="F206" s="153"/>
      <c r="G206" s="153"/>
      <c r="H206" s="153"/>
      <c r="I206" s="153"/>
      <c r="J206" s="153"/>
      <c r="K206" s="281">
        <f>K207</f>
        <v>0</v>
      </c>
      <c r="L206" s="154" t="s">
        <v>1</v>
      </c>
      <c r="M206" s="155"/>
    </row>
    <row r="207" spans="1:13" s="163" customFormat="1" ht="24" customHeight="1">
      <c r="A207" s="118"/>
      <c r="B207" s="157" t="s">
        <v>49</v>
      </c>
      <c r="C207" s="158"/>
      <c r="D207" s="159"/>
      <c r="E207" s="160"/>
      <c r="F207" s="160"/>
      <c r="G207" s="160"/>
      <c r="H207" s="160"/>
      <c r="I207" s="160"/>
      <c r="J207" s="160"/>
      <c r="K207" s="282">
        <f>K208</f>
        <v>0</v>
      </c>
      <c r="L207" s="161" t="s">
        <v>1</v>
      </c>
      <c r="M207" s="162"/>
    </row>
    <row r="208" spans="1:13" s="165" customFormat="1">
      <c r="A208" s="164" t="s">
        <v>26</v>
      </c>
      <c r="G208" s="166"/>
      <c r="H208" s="166"/>
      <c r="I208" s="167"/>
      <c r="K208" s="283">
        <f>K209</f>
        <v>0</v>
      </c>
      <c r="L208" s="168" t="s">
        <v>1</v>
      </c>
    </row>
    <row r="209" spans="1:13" s="170" customFormat="1">
      <c r="A209" s="164"/>
      <c r="B209" s="169" t="s">
        <v>50</v>
      </c>
      <c r="C209" s="165"/>
      <c r="D209" s="165"/>
      <c r="E209" s="165"/>
      <c r="F209" s="165"/>
      <c r="G209" s="166"/>
      <c r="H209" s="166"/>
      <c r="I209" s="167"/>
      <c r="J209" s="165"/>
      <c r="K209" s="283">
        <f>L215+L220+L210</f>
        <v>0</v>
      </c>
      <c r="L209" s="168" t="s">
        <v>1</v>
      </c>
      <c r="M209" s="165"/>
    </row>
    <row r="210" spans="1:13" s="173" customFormat="1">
      <c r="A210" s="171"/>
      <c r="B210" s="172" t="s">
        <v>51</v>
      </c>
      <c r="G210" s="174"/>
      <c r="H210" s="174"/>
      <c r="I210" s="175"/>
      <c r="K210" s="176"/>
      <c r="L210" s="280">
        <f>SUM(L211:L213)</f>
        <v>0</v>
      </c>
      <c r="M210" s="177" t="s">
        <v>1</v>
      </c>
    </row>
    <row r="211" spans="1:13" s="88" customFormat="1">
      <c r="B211" s="73">
        <v>1</v>
      </c>
      <c r="C211" s="74" t="s">
        <v>92</v>
      </c>
      <c r="D211" s="78"/>
      <c r="K211" s="89"/>
      <c r="L211" s="246"/>
      <c r="M211" s="90" t="s">
        <v>1</v>
      </c>
    </row>
    <row r="212" spans="1:13" s="88" customFormat="1">
      <c r="B212" s="73">
        <v>2</v>
      </c>
      <c r="C212" s="74" t="s">
        <v>92</v>
      </c>
      <c r="D212" s="78"/>
      <c r="K212" s="89"/>
      <c r="L212" s="246"/>
      <c r="M212" s="90" t="s">
        <v>1</v>
      </c>
    </row>
    <row r="213" spans="1:13" s="88" customFormat="1">
      <c r="B213" s="73">
        <v>3</v>
      </c>
      <c r="C213" s="74" t="s">
        <v>92</v>
      </c>
      <c r="D213" s="78"/>
      <c r="K213" s="89"/>
      <c r="L213" s="246"/>
      <c r="M213" s="90" t="s">
        <v>1</v>
      </c>
    </row>
    <row r="214" spans="1:13" s="88" customFormat="1">
      <c r="B214" s="73"/>
      <c r="C214" s="74"/>
      <c r="D214" s="78"/>
      <c r="K214" s="89"/>
      <c r="L214" s="76"/>
      <c r="M214" s="90"/>
    </row>
    <row r="215" spans="1:13" s="173" customFormat="1">
      <c r="A215" s="171"/>
      <c r="B215" s="172" t="s">
        <v>52</v>
      </c>
      <c r="G215" s="174"/>
      <c r="H215" s="174"/>
      <c r="I215" s="175"/>
      <c r="K215" s="176"/>
      <c r="L215" s="280">
        <f>SUM(L216:L218)</f>
        <v>0</v>
      </c>
      <c r="M215" s="177" t="s">
        <v>1</v>
      </c>
    </row>
    <row r="216" spans="1:13" s="88" customFormat="1">
      <c r="B216" s="73">
        <v>1</v>
      </c>
      <c r="C216" s="74" t="s">
        <v>92</v>
      </c>
      <c r="D216" s="78"/>
      <c r="K216" s="89"/>
      <c r="L216" s="246"/>
      <c r="M216" s="90" t="s">
        <v>1</v>
      </c>
    </row>
    <row r="217" spans="1:13" s="88" customFormat="1">
      <c r="B217" s="73">
        <v>2</v>
      </c>
      <c r="C217" s="74" t="s">
        <v>92</v>
      </c>
      <c r="D217" s="78"/>
      <c r="K217" s="89"/>
      <c r="L217" s="246"/>
      <c r="M217" s="90" t="s">
        <v>1</v>
      </c>
    </row>
    <row r="218" spans="1:13" s="88" customFormat="1">
      <c r="B218" s="73">
        <v>3</v>
      </c>
      <c r="C218" s="74" t="s">
        <v>92</v>
      </c>
      <c r="D218" s="78"/>
      <c r="K218" s="89"/>
      <c r="L218" s="246"/>
      <c r="M218" s="90" t="s">
        <v>1</v>
      </c>
    </row>
    <row r="219" spans="1:13" s="100" customFormat="1" ht="16.5" customHeight="1">
      <c r="A219" s="69"/>
      <c r="B219" s="98"/>
      <c r="C219" s="98"/>
      <c r="K219" s="123"/>
      <c r="L219" s="99"/>
    </row>
    <row r="220" spans="1:13" s="183" customFormat="1">
      <c r="A220" s="178"/>
      <c r="B220" s="179" t="s">
        <v>53</v>
      </c>
      <c r="C220" s="180"/>
      <c r="D220" s="181"/>
      <c r="E220" s="181"/>
      <c r="F220" s="181"/>
      <c r="G220" s="181"/>
      <c r="H220" s="181"/>
      <c r="I220" s="181"/>
      <c r="J220" s="181"/>
      <c r="K220" s="181"/>
      <c r="L220" s="182">
        <f>SUM(L221:L223)</f>
        <v>0</v>
      </c>
      <c r="M220" s="181" t="s">
        <v>1</v>
      </c>
    </row>
    <row r="221" spans="1:13" s="88" customFormat="1">
      <c r="B221" s="73">
        <v>1</v>
      </c>
      <c r="C221" s="74" t="s">
        <v>70</v>
      </c>
      <c r="D221" s="78"/>
      <c r="K221" s="89"/>
      <c r="L221" s="246"/>
      <c r="M221" s="90" t="s">
        <v>1</v>
      </c>
    </row>
    <row r="222" spans="1:13" s="88" customFormat="1">
      <c r="B222" s="73">
        <v>2</v>
      </c>
      <c r="C222" s="74" t="s">
        <v>70</v>
      </c>
      <c r="D222" s="78"/>
      <c r="K222" s="89"/>
      <c r="L222" s="246"/>
      <c r="M222" s="90" t="s">
        <v>1</v>
      </c>
    </row>
    <row r="223" spans="1:13" s="88" customFormat="1">
      <c r="B223" s="73">
        <v>3</v>
      </c>
      <c r="C223" s="74" t="s">
        <v>70</v>
      </c>
      <c r="D223" s="78"/>
      <c r="K223" s="89"/>
      <c r="L223" s="246"/>
      <c r="M223" s="90" t="s">
        <v>1</v>
      </c>
    </row>
    <row r="224" spans="1:13" s="39" customFormat="1" ht="13.5" customHeight="1">
      <c r="A224" s="36"/>
      <c r="C224" s="184"/>
      <c r="D224" s="185"/>
      <c r="L224" s="186"/>
    </row>
    <row r="225" spans="1:234" s="163" customFormat="1" ht="23.25">
      <c r="A225" s="353"/>
      <c r="B225" s="357" t="s">
        <v>129</v>
      </c>
      <c r="C225" s="354"/>
      <c r="D225" s="355"/>
      <c r="E225" s="356"/>
      <c r="F225" s="356"/>
      <c r="G225" s="356"/>
      <c r="H225" s="356"/>
      <c r="I225" s="356"/>
      <c r="J225" s="356"/>
      <c r="K225" s="284"/>
      <c r="L225" s="161" t="s">
        <v>1</v>
      </c>
      <c r="M225" s="162"/>
    </row>
    <row r="226" spans="1:234" s="163" customFormat="1" ht="19.5" customHeight="1">
      <c r="A226" s="353"/>
      <c r="B226" s="357"/>
      <c r="C226" s="354"/>
      <c r="D226" s="355"/>
      <c r="E226" s="356"/>
      <c r="F226" s="356"/>
      <c r="G226" s="356"/>
      <c r="H226" s="356"/>
      <c r="I226" s="356"/>
      <c r="J226" s="356"/>
      <c r="K226" s="306"/>
      <c r="L226" s="161"/>
      <c r="M226" s="162"/>
    </row>
    <row r="227" spans="1:234" s="190" customFormat="1" ht="23.25">
      <c r="A227" s="121"/>
      <c r="B227" s="187" t="s">
        <v>131</v>
      </c>
      <c r="C227" s="188"/>
      <c r="D227" s="189"/>
      <c r="K227" s="284"/>
      <c r="L227" s="121" t="s">
        <v>1</v>
      </c>
    </row>
    <row r="228" spans="1:234" s="190" customFormat="1" ht="20.25" customHeight="1">
      <c r="A228" s="121"/>
      <c r="B228" s="187"/>
      <c r="C228" s="188"/>
      <c r="D228" s="189"/>
      <c r="K228" s="306"/>
      <c r="L228" s="121"/>
    </row>
    <row r="229" spans="1:234" s="117" customFormat="1" ht="23.25">
      <c r="B229" s="118" t="s">
        <v>132</v>
      </c>
      <c r="C229" s="118"/>
      <c r="K229" s="274">
        <f>SUM(L230:L232)</f>
        <v>0</v>
      </c>
      <c r="L229" s="121" t="s">
        <v>1</v>
      </c>
    </row>
    <row r="230" spans="1:234" s="88" customFormat="1">
      <c r="B230" s="39">
        <v>1</v>
      </c>
      <c r="C230" s="39" t="s">
        <v>71</v>
      </c>
      <c r="D230" s="39"/>
      <c r="E230" s="78"/>
      <c r="F230" s="78"/>
      <c r="G230" s="78"/>
      <c r="H230" s="78"/>
      <c r="I230" s="78"/>
      <c r="J230" s="78"/>
      <c r="K230" s="199"/>
      <c r="L230" s="286"/>
      <c r="M230" s="78" t="s">
        <v>1</v>
      </c>
    </row>
    <row r="231" spans="1:234" s="88" customFormat="1">
      <c r="B231" s="39">
        <v>2</v>
      </c>
      <c r="C231" s="39" t="s">
        <v>72</v>
      </c>
      <c r="D231" s="39"/>
      <c r="E231" s="78"/>
      <c r="F231" s="78"/>
      <c r="G231" s="78"/>
      <c r="H231" s="78"/>
      <c r="I231" s="78"/>
      <c r="J231" s="78"/>
      <c r="K231" s="199"/>
      <c r="L231" s="286"/>
      <c r="M231" s="78" t="s">
        <v>1</v>
      </c>
    </row>
    <row r="232" spans="1:234" s="88" customFormat="1">
      <c r="B232" s="39">
        <v>3</v>
      </c>
      <c r="C232" s="39" t="s">
        <v>73</v>
      </c>
      <c r="D232" s="39"/>
      <c r="E232" s="78"/>
      <c r="F232" s="78"/>
      <c r="G232" s="78"/>
      <c r="H232" s="78"/>
      <c r="I232" s="78"/>
      <c r="J232" s="78"/>
      <c r="K232" s="199"/>
      <c r="L232" s="286"/>
      <c r="M232" s="78" t="s">
        <v>1</v>
      </c>
    </row>
    <row r="233" spans="1:234" s="88" customFormat="1">
      <c r="B233" s="39"/>
      <c r="C233" s="39"/>
      <c r="D233" s="39"/>
      <c r="E233" s="78"/>
      <c r="F233" s="78"/>
      <c r="G233" s="78"/>
      <c r="H233" s="78"/>
      <c r="I233" s="78"/>
      <c r="J233" s="78"/>
      <c r="K233" s="199"/>
      <c r="L233" s="308"/>
      <c r="M233" s="78"/>
    </row>
    <row r="234" spans="1:234" s="88" customFormat="1">
      <c r="B234" s="39"/>
      <c r="C234" s="39"/>
      <c r="D234" s="39"/>
      <c r="E234" s="78"/>
      <c r="F234" s="78"/>
      <c r="G234" s="78"/>
      <c r="H234" s="78"/>
      <c r="I234" s="78"/>
      <c r="J234" s="78"/>
      <c r="K234" s="199"/>
      <c r="L234" s="308"/>
      <c r="M234" s="78"/>
    </row>
    <row r="235" spans="1:234" s="88" customFormat="1">
      <c r="B235" s="39"/>
      <c r="C235" s="39"/>
      <c r="D235" s="39"/>
      <c r="E235" s="78"/>
      <c r="F235" s="78"/>
      <c r="G235" s="78"/>
      <c r="H235" s="78"/>
      <c r="I235" s="78"/>
      <c r="J235" s="78"/>
      <c r="K235" s="199"/>
      <c r="L235" s="308"/>
      <c r="M235" s="78"/>
    </row>
    <row r="236" spans="1:234" s="117" customFormat="1" ht="23.25">
      <c r="B236" s="118" t="s">
        <v>133</v>
      </c>
      <c r="C236" s="118"/>
      <c r="K236" s="274">
        <f>SUM(L237:L239)</f>
        <v>0</v>
      </c>
      <c r="L236" s="121" t="s">
        <v>1</v>
      </c>
    </row>
    <row r="237" spans="1:234" s="39" customFormat="1">
      <c r="A237" s="78"/>
      <c r="B237" s="39">
        <v>1</v>
      </c>
      <c r="C237" s="79" t="s">
        <v>54</v>
      </c>
      <c r="D237" s="79"/>
      <c r="K237" s="80"/>
      <c r="L237" s="262"/>
      <c r="M237" s="82" t="s">
        <v>1</v>
      </c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  <c r="AS237" s="78"/>
      <c r="AT237" s="78"/>
      <c r="AU237" s="78"/>
      <c r="AV237" s="78"/>
      <c r="AW237" s="78"/>
      <c r="AX237" s="78"/>
      <c r="AY237" s="78"/>
      <c r="AZ237" s="78"/>
      <c r="BA237" s="78"/>
      <c r="BB237" s="78"/>
      <c r="BC237" s="78"/>
      <c r="BD237" s="78"/>
      <c r="BE237" s="78"/>
      <c r="BF237" s="78"/>
      <c r="BG237" s="78"/>
      <c r="BH237" s="78"/>
      <c r="BI237" s="78"/>
      <c r="BJ237" s="78"/>
      <c r="BK237" s="78"/>
      <c r="BL237" s="78"/>
      <c r="BM237" s="78"/>
      <c r="BN237" s="78"/>
      <c r="BO237" s="78"/>
      <c r="BP237" s="78"/>
      <c r="BQ237" s="78"/>
      <c r="BR237" s="78"/>
      <c r="BS237" s="78"/>
      <c r="BT237" s="78"/>
      <c r="BU237" s="78"/>
      <c r="BV237" s="78"/>
      <c r="BW237" s="78"/>
      <c r="BX237" s="78"/>
      <c r="BY237" s="78"/>
      <c r="BZ237" s="78"/>
      <c r="CA237" s="78"/>
      <c r="CB237" s="78"/>
      <c r="CC237" s="78"/>
      <c r="CD237" s="78"/>
      <c r="CE237" s="78"/>
      <c r="CF237" s="78"/>
      <c r="CG237" s="78"/>
      <c r="CH237" s="78"/>
      <c r="CI237" s="78"/>
      <c r="CJ237" s="78"/>
      <c r="CK237" s="78"/>
      <c r="CL237" s="78"/>
      <c r="CM237" s="78"/>
      <c r="CN237" s="78"/>
      <c r="CO237" s="78"/>
      <c r="CP237" s="78"/>
      <c r="CQ237" s="78"/>
      <c r="CR237" s="78"/>
      <c r="CS237" s="78"/>
      <c r="CT237" s="78"/>
      <c r="CU237" s="78"/>
      <c r="CV237" s="78"/>
      <c r="CW237" s="78"/>
      <c r="CX237" s="78"/>
      <c r="CY237" s="78"/>
      <c r="CZ237" s="78"/>
      <c r="DA237" s="78"/>
      <c r="DB237" s="78"/>
      <c r="DC237" s="78"/>
      <c r="DD237" s="78"/>
      <c r="DE237" s="78"/>
      <c r="DF237" s="78"/>
      <c r="DG237" s="78"/>
      <c r="DH237" s="78"/>
      <c r="DI237" s="78"/>
      <c r="DJ237" s="78"/>
      <c r="DK237" s="78"/>
      <c r="DL237" s="78"/>
      <c r="DM237" s="78"/>
      <c r="DN237" s="78"/>
      <c r="DO237" s="78"/>
      <c r="DP237" s="78"/>
      <c r="DQ237" s="78"/>
      <c r="DR237" s="78"/>
      <c r="DS237" s="78"/>
      <c r="DT237" s="78"/>
      <c r="DU237" s="78"/>
      <c r="DV237" s="78"/>
      <c r="DW237" s="78"/>
      <c r="DX237" s="78"/>
      <c r="DY237" s="78"/>
      <c r="DZ237" s="78"/>
      <c r="EA237" s="78"/>
      <c r="EB237" s="78"/>
      <c r="EC237" s="78"/>
      <c r="ED237" s="78"/>
      <c r="EE237" s="78"/>
      <c r="EF237" s="78"/>
      <c r="EG237" s="78"/>
      <c r="EH237" s="78"/>
      <c r="EI237" s="78"/>
      <c r="EJ237" s="78"/>
      <c r="EK237" s="78"/>
      <c r="EL237" s="78"/>
      <c r="EM237" s="78"/>
      <c r="EN237" s="78"/>
      <c r="EO237" s="78"/>
      <c r="EP237" s="78"/>
      <c r="EQ237" s="78"/>
      <c r="ER237" s="78"/>
      <c r="ES237" s="78"/>
      <c r="ET237" s="78"/>
      <c r="EU237" s="78"/>
      <c r="EV237" s="78"/>
      <c r="EW237" s="78"/>
      <c r="EX237" s="78"/>
      <c r="EY237" s="78"/>
      <c r="EZ237" s="78"/>
      <c r="FA237" s="78"/>
      <c r="FB237" s="78"/>
      <c r="FC237" s="78"/>
      <c r="FD237" s="78"/>
      <c r="FE237" s="78"/>
      <c r="FF237" s="78"/>
      <c r="FG237" s="78"/>
      <c r="FH237" s="78"/>
      <c r="FI237" s="78"/>
      <c r="FJ237" s="78"/>
      <c r="FK237" s="78"/>
      <c r="FL237" s="78"/>
      <c r="FM237" s="78"/>
      <c r="FN237" s="78"/>
      <c r="FO237" s="78"/>
      <c r="FP237" s="78"/>
      <c r="FQ237" s="78"/>
      <c r="FR237" s="78"/>
      <c r="FS237" s="78"/>
      <c r="FT237" s="78"/>
      <c r="FU237" s="78"/>
      <c r="FV237" s="78"/>
      <c r="FW237" s="78"/>
      <c r="FX237" s="78"/>
      <c r="FY237" s="78"/>
      <c r="FZ237" s="78"/>
      <c r="GA237" s="78"/>
      <c r="GB237" s="78"/>
      <c r="GC237" s="78"/>
      <c r="GD237" s="78"/>
      <c r="GE237" s="78"/>
      <c r="GF237" s="78"/>
      <c r="GG237" s="78"/>
      <c r="GH237" s="78"/>
      <c r="GI237" s="78"/>
      <c r="GJ237" s="78"/>
      <c r="GK237" s="78"/>
      <c r="GL237" s="78"/>
      <c r="GM237" s="78"/>
      <c r="GN237" s="78"/>
      <c r="GO237" s="78"/>
      <c r="GP237" s="78"/>
      <c r="GQ237" s="78"/>
      <c r="GR237" s="78"/>
      <c r="GS237" s="78"/>
      <c r="GT237" s="78"/>
      <c r="GU237" s="78"/>
      <c r="GV237" s="78"/>
      <c r="GW237" s="78"/>
      <c r="GX237" s="78"/>
      <c r="GY237" s="78"/>
      <c r="GZ237" s="78"/>
      <c r="HA237" s="78"/>
      <c r="HB237" s="78"/>
      <c r="HC237" s="78"/>
      <c r="HD237" s="78"/>
      <c r="HE237" s="78"/>
      <c r="HF237" s="78"/>
      <c r="HG237" s="78"/>
      <c r="HH237" s="78"/>
      <c r="HI237" s="78"/>
      <c r="HJ237" s="78"/>
      <c r="HK237" s="78"/>
      <c r="HL237" s="78"/>
      <c r="HM237" s="78"/>
      <c r="HN237" s="78"/>
      <c r="HO237" s="78"/>
      <c r="HP237" s="78"/>
      <c r="HQ237" s="78"/>
      <c r="HR237" s="78"/>
      <c r="HS237" s="78"/>
      <c r="HT237" s="78"/>
      <c r="HU237" s="78"/>
      <c r="HV237" s="78"/>
      <c r="HW237" s="78"/>
      <c r="HX237" s="78"/>
      <c r="HY237" s="78"/>
      <c r="HZ237" s="78"/>
    </row>
    <row r="238" spans="1:234" s="36" customFormat="1">
      <c r="B238" s="39">
        <v>2</v>
      </c>
      <c r="C238" s="39" t="s">
        <v>55</v>
      </c>
      <c r="D238" s="39"/>
      <c r="E238" s="39"/>
      <c r="F238" s="39"/>
      <c r="G238" s="39"/>
      <c r="H238" s="39"/>
      <c r="I238" s="39"/>
      <c r="J238" s="39"/>
      <c r="K238" s="198" t="s">
        <v>56</v>
      </c>
      <c r="L238" s="285"/>
      <c r="M238" s="39" t="s">
        <v>1</v>
      </c>
    </row>
    <row r="239" spans="1:234" s="36" customFormat="1">
      <c r="B239" s="39">
        <v>3</v>
      </c>
      <c r="C239" s="39" t="s">
        <v>57</v>
      </c>
      <c r="D239" s="39"/>
      <c r="E239" s="39"/>
      <c r="F239" s="39"/>
      <c r="G239" s="39"/>
      <c r="H239" s="39"/>
      <c r="I239" s="39"/>
      <c r="J239" s="39"/>
      <c r="K239" s="198"/>
      <c r="L239" s="285"/>
      <c r="M239" s="39" t="s">
        <v>1</v>
      </c>
    </row>
    <row r="240" spans="1:234" s="36" customFormat="1" ht="8.25" customHeight="1">
      <c r="C240" s="39"/>
      <c r="D240" s="39"/>
      <c r="E240" s="39"/>
      <c r="F240" s="39"/>
      <c r="G240" s="39"/>
      <c r="H240" s="39"/>
      <c r="I240" s="39"/>
      <c r="J240" s="39"/>
      <c r="K240" s="198"/>
      <c r="L240" s="198"/>
      <c r="M240" s="39"/>
    </row>
    <row r="241" spans="1:13" ht="23.25">
      <c r="B241" s="54" t="s">
        <v>134</v>
      </c>
      <c r="C241" s="200"/>
      <c r="D241" s="200"/>
      <c r="E241" s="200"/>
      <c r="F241" s="200"/>
      <c r="G241" s="200"/>
      <c r="H241" s="200"/>
      <c r="I241" s="200"/>
      <c r="J241" s="200"/>
      <c r="K241" s="272">
        <f>SUM(L242,L253:L254)</f>
        <v>0</v>
      </c>
      <c r="L241" s="56" t="s">
        <v>1</v>
      </c>
      <c r="M241" s="56"/>
    </row>
    <row r="242" spans="1:13" s="339" customFormat="1">
      <c r="B242" s="62">
        <v>1</v>
      </c>
      <c r="C242" s="62" t="s">
        <v>58</v>
      </c>
      <c r="D242" s="62"/>
      <c r="E242" s="309"/>
      <c r="F242" s="309"/>
      <c r="G242" s="309"/>
      <c r="H242" s="309"/>
      <c r="I242" s="309"/>
      <c r="J242" s="309"/>
      <c r="K242" s="310"/>
      <c r="L242" s="311">
        <f>SUM(L243:L252)</f>
        <v>0</v>
      </c>
      <c r="M242" s="309" t="s">
        <v>1</v>
      </c>
    </row>
    <row r="243" spans="1:13" s="88" customFormat="1">
      <c r="B243" s="39"/>
      <c r="C243" s="39">
        <v>1.1000000000000001</v>
      </c>
      <c r="D243" s="39" t="s">
        <v>83</v>
      </c>
      <c r="E243" s="78"/>
      <c r="F243" s="78"/>
      <c r="G243" s="78"/>
      <c r="H243" s="78"/>
      <c r="I243" s="78"/>
      <c r="J243" s="78"/>
      <c r="K243" s="199"/>
      <c r="L243" s="286"/>
      <c r="M243" s="39" t="s">
        <v>1</v>
      </c>
    </row>
    <row r="244" spans="1:13" s="88" customFormat="1">
      <c r="B244" s="39"/>
      <c r="C244" s="39">
        <v>1.2</v>
      </c>
      <c r="D244" s="39" t="s">
        <v>84</v>
      </c>
      <c r="E244" s="78"/>
      <c r="F244" s="78"/>
      <c r="G244" s="78"/>
      <c r="H244" s="78"/>
      <c r="I244" s="78"/>
      <c r="J244" s="78"/>
      <c r="K244" s="199"/>
      <c r="L244" s="286"/>
      <c r="M244" s="39" t="s">
        <v>1</v>
      </c>
    </row>
    <row r="245" spans="1:13" s="88" customFormat="1">
      <c r="B245" s="39"/>
      <c r="C245" s="39">
        <v>1.3</v>
      </c>
      <c r="D245" s="39" t="s">
        <v>85</v>
      </c>
      <c r="E245" s="78"/>
      <c r="F245" s="78"/>
      <c r="G245" s="78"/>
      <c r="H245" s="78"/>
      <c r="I245" s="78"/>
      <c r="J245" s="78"/>
      <c r="K245" s="199"/>
      <c r="L245" s="286"/>
      <c r="M245" s="39" t="s">
        <v>1</v>
      </c>
    </row>
    <row r="246" spans="1:13" s="88" customFormat="1">
      <c r="B246" s="39"/>
      <c r="C246" s="39">
        <v>1.4</v>
      </c>
      <c r="D246" s="39" t="s">
        <v>86</v>
      </c>
      <c r="E246" s="78"/>
      <c r="F246" s="78"/>
      <c r="G246" s="78"/>
      <c r="H246" s="78"/>
      <c r="I246" s="78"/>
      <c r="J246" s="78"/>
      <c r="K246" s="199"/>
      <c r="L246" s="286"/>
      <c r="M246" s="39" t="s">
        <v>1</v>
      </c>
    </row>
    <row r="247" spans="1:13" s="88" customFormat="1">
      <c r="B247" s="39"/>
      <c r="C247" s="39">
        <v>1.5</v>
      </c>
      <c r="D247" s="39" t="s">
        <v>87</v>
      </c>
      <c r="E247" s="78"/>
      <c r="F247" s="78"/>
      <c r="G247" s="78"/>
      <c r="H247" s="78"/>
      <c r="I247" s="78"/>
      <c r="J247" s="78"/>
      <c r="K247" s="199"/>
      <c r="L247" s="286"/>
      <c r="M247" s="39" t="s">
        <v>1</v>
      </c>
    </row>
    <row r="248" spans="1:13" s="88" customFormat="1">
      <c r="B248" s="39"/>
      <c r="C248" s="39">
        <v>1.6</v>
      </c>
      <c r="D248" s="39" t="s">
        <v>88</v>
      </c>
      <c r="E248" s="78"/>
      <c r="F248" s="78"/>
      <c r="G248" s="78"/>
      <c r="H248" s="78"/>
      <c r="I248" s="78"/>
      <c r="J248" s="78"/>
      <c r="K248" s="199"/>
      <c r="L248" s="286"/>
      <c r="M248" s="39" t="s">
        <v>1</v>
      </c>
    </row>
    <row r="249" spans="1:13" s="88" customFormat="1">
      <c r="B249" s="39"/>
      <c r="C249" s="39">
        <v>1.7</v>
      </c>
      <c r="D249" s="39" t="s">
        <v>89</v>
      </c>
      <c r="E249" s="78"/>
      <c r="F249" s="78"/>
      <c r="G249" s="78"/>
      <c r="H249" s="78"/>
      <c r="I249" s="78"/>
      <c r="J249" s="78"/>
      <c r="K249" s="199"/>
      <c r="L249" s="286"/>
      <c r="M249" s="39" t="s">
        <v>1</v>
      </c>
    </row>
    <row r="250" spans="1:13" s="88" customFormat="1">
      <c r="B250" s="39"/>
      <c r="C250" s="39">
        <v>1.8</v>
      </c>
      <c r="D250" s="39" t="s">
        <v>90</v>
      </c>
      <c r="E250" s="78"/>
      <c r="F250" s="78"/>
      <c r="G250" s="78"/>
      <c r="H250" s="78"/>
      <c r="I250" s="78"/>
      <c r="J250" s="78"/>
      <c r="K250" s="199"/>
      <c r="L250" s="286"/>
      <c r="M250" s="39" t="s">
        <v>1</v>
      </c>
    </row>
    <row r="251" spans="1:13" s="88" customFormat="1">
      <c r="B251" s="39"/>
      <c r="C251" s="39">
        <v>1.9</v>
      </c>
      <c r="D251" s="39" t="s">
        <v>91</v>
      </c>
      <c r="E251" s="78"/>
      <c r="F251" s="78"/>
      <c r="G251" s="78"/>
      <c r="H251" s="78"/>
      <c r="I251" s="78"/>
      <c r="J251" s="78"/>
      <c r="K251" s="199"/>
      <c r="L251" s="286"/>
      <c r="M251" s="39" t="s">
        <v>1</v>
      </c>
    </row>
    <row r="252" spans="1:13" s="88" customFormat="1">
      <c r="B252" s="39"/>
      <c r="C252" s="341" t="s">
        <v>113</v>
      </c>
      <c r="D252" s="39" t="s">
        <v>112</v>
      </c>
      <c r="E252" s="78"/>
      <c r="F252" s="78"/>
      <c r="G252" s="78"/>
      <c r="H252" s="78"/>
      <c r="I252" s="78"/>
      <c r="J252" s="78"/>
      <c r="K252" s="199"/>
      <c r="L252" s="286"/>
      <c r="M252" s="39" t="s">
        <v>1</v>
      </c>
    </row>
    <row r="253" spans="1:13" s="309" customFormat="1">
      <c r="B253" s="62">
        <v>2</v>
      </c>
      <c r="C253" s="62" t="s">
        <v>59</v>
      </c>
      <c r="D253" s="62"/>
      <c r="K253" s="310"/>
      <c r="L253" s="311"/>
      <c r="M253" s="309" t="s">
        <v>1</v>
      </c>
    </row>
    <row r="254" spans="1:13" s="309" customFormat="1">
      <c r="B254" s="62">
        <v>3</v>
      </c>
      <c r="C254" s="62" t="s">
        <v>107</v>
      </c>
      <c r="D254" s="62"/>
      <c r="K254" s="310"/>
      <c r="L254" s="311"/>
      <c r="M254" s="309" t="s">
        <v>1</v>
      </c>
    </row>
    <row r="255" spans="1:13" s="78" customFormat="1">
      <c r="B255" s="48"/>
      <c r="C255" s="74"/>
      <c r="D255" s="101"/>
      <c r="K255" s="199"/>
      <c r="L255" s="199"/>
    </row>
    <row r="256" spans="1:13" s="197" customFormat="1" ht="54" customHeight="1">
      <c r="A256" s="191"/>
      <c r="B256" s="218"/>
      <c r="C256" s="362"/>
      <c r="D256" s="363"/>
      <c r="E256" s="363"/>
      <c r="F256" s="363"/>
      <c r="G256" s="363"/>
      <c r="H256" s="363"/>
      <c r="I256" s="363"/>
      <c r="J256" s="363"/>
      <c r="K256" s="363"/>
      <c r="L256" s="217"/>
      <c r="M256" s="145"/>
    </row>
    <row r="257" spans="1:13" s="197" customFormat="1">
      <c r="A257" s="191"/>
      <c r="B257" s="216"/>
      <c r="C257" s="363"/>
      <c r="D257" s="363"/>
      <c r="E257" s="363"/>
      <c r="F257" s="363"/>
      <c r="G257" s="363"/>
      <c r="H257" s="363"/>
      <c r="I257" s="363"/>
      <c r="J257" s="363"/>
      <c r="K257" s="363"/>
      <c r="L257" s="217"/>
      <c r="M257" s="145"/>
    </row>
    <row r="258" spans="1:13" s="197" customFormat="1" ht="56.25" customHeight="1">
      <c r="A258" s="191"/>
      <c r="B258" s="218"/>
      <c r="C258" s="364"/>
      <c r="D258" s="365"/>
      <c r="E258" s="365"/>
      <c r="F258" s="365"/>
      <c r="G258" s="365"/>
      <c r="H258" s="365"/>
      <c r="I258" s="365"/>
      <c r="J258" s="365"/>
      <c r="K258" s="365"/>
      <c r="L258" s="107"/>
      <c r="M258" s="145"/>
    </row>
    <row r="259" spans="1:13" s="197" customFormat="1">
      <c r="A259" s="191"/>
      <c r="B259" s="221"/>
      <c r="C259" s="78"/>
      <c r="D259" s="74"/>
      <c r="E259" s="74"/>
      <c r="F259" s="74"/>
      <c r="G259" s="74"/>
      <c r="H259" s="74"/>
      <c r="I259" s="74"/>
      <c r="J259" s="74"/>
      <c r="K259" s="74"/>
      <c r="L259" s="196"/>
      <c r="M259" s="145"/>
    </row>
    <row r="260" spans="1:13" s="220" customFormat="1" ht="24" customHeight="1">
      <c r="A260" s="219"/>
      <c r="B260" s="222"/>
      <c r="C260" s="119"/>
      <c r="D260" s="223"/>
      <c r="E260" s="223"/>
      <c r="F260" s="223"/>
      <c r="G260" s="223"/>
      <c r="H260" s="223"/>
      <c r="I260" s="223"/>
      <c r="J260" s="223"/>
      <c r="K260" s="224"/>
      <c r="L260" s="225"/>
      <c r="M260" s="226"/>
    </row>
    <row r="261" spans="1:13" s="197" customFormat="1" ht="24" customHeight="1">
      <c r="A261" s="227"/>
      <c r="B261" s="218"/>
      <c r="C261" s="78"/>
      <c r="D261" s="116"/>
      <c r="E261" s="116"/>
      <c r="F261" s="116"/>
      <c r="G261" s="116"/>
      <c r="H261" s="116"/>
      <c r="I261" s="116"/>
      <c r="J261" s="116"/>
      <c r="K261" s="116"/>
      <c r="L261" s="196"/>
      <c r="M261" s="77"/>
    </row>
    <row r="262" spans="1:13" s="197" customFormat="1" ht="24" customHeight="1">
      <c r="A262" s="227"/>
      <c r="B262" s="218"/>
      <c r="C262" s="78"/>
      <c r="D262" s="116"/>
      <c r="E262" s="116"/>
      <c r="F262" s="116"/>
      <c r="G262" s="116"/>
      <c r="H262" s="116"/>
      <c r="I262" s="116"/>
      <c r="J262" s="116"/>
      <c r="K262" s="116"/>
      <c r="L262" s="196"/>
      <c r="M262" s="77"/>
    </row>
    <row r="263" spans="1:13" s="197" customFormat="1" ht="24" customHeight="1">
      <c r="A263" s="227"/>
      <c r="B263" s="218"/>
      <c r="C263" s="78"/>
      <c r="D263" s="116"/>
      <c r="E263" s="116"/>
      <c r="F263" s="116"/>
      <c r="G263" s="116"/>
      <c r="H263" s="116"/>
      <c r="I263" s="116"/>
      <c r="J263" s="116"/>
      <c r="K263" s="116"/>
      <c r="L263" s="196"/>
      <c r="M263" s="77"/>
    </row>
    <row r="264" spans="1:13" s="197" customFormat="1">
      <c r="A264" s="227"/>
      <c r="B264" s="218"/>
      <c r="C264" s="78"/>
      <c r="D264" s="193"/>
      <c r="E264" s="194"/>
      <c r="F264" s="194"/>
      <c r="G264" s="194"/>
      <c r="H264" s="194"/>
      <c r="I264" s="194"/>
      <c r="J264" s="194"/>
      <c r="K264" s="195"/>
      <c r="L264" s="196"/>
      <c r="M264" s="77"/>
    </row>
    <row r="265" spans="1:13" s="197" customFormat="1">
      <c r="A265" s="227"/>
      <c r="B265" s="218"/>
      <c r="C265" s="78"/>
      <c r="D265" s="193"/>
      <c r="E265" s="194"/>
      <c r="F265" s="194"/>
      <c r="G265" s="194"/>
      <c r="H265" s="194"/>
      <c r="I265" s="194"/>
      <c r="J265" s="194"/>
      <c r="K265" s="195"/>
      <c r="L265" s="196"/>
      <c r="M265" s="77"/>
    </row>
    <row r="266" spans="1:13" s="197" customFormat="1">
      <c r="A266" s="227"/>
      <c r="B266" s="218"/>
      <c r="C266" s="78"/>
      <c r="D266" s="193"/>
      <c r="E266" s="194"/>
      <c r="F266" s="194"/>
      <c r="G266" s="194"/>
      <c r="H266" s="194"/>
      <c r="I266" s="194"/>
      <c r="J266" s="194"/>
      <c r="K266" s="195"/>
      <c r="L266" s="196"/>
      <c r="M266" s="77"/>
    </row>
    <row r="267" spans="1:13" s="197" customFormat="1">
      <c r="A267" s="227"/>
      <c r="B267" s="218"/>
      <c r="C267" s="78"/>
      <c r="D267" s="193"/>
      <c r="E267" s="194"/>
      <c r="F267" s="194"/>
      <c r="G267" s="194"/>
      <c r="H267" s="194"/>
      <c r="I267" s="194"/>
      <c r="J267" s="194"/>
      <c r="K267" s="195"/>
      <c r="L267" s="196"/>
      <c r="M267" s="77"/>
    </row>
    <row r="268" spans="1:13" s="197" customFormat="1">
      <c r="A268" s="227"/>
      <c r="B268" s="218"/>
      <c r="C268" s="78"/>
      <c r="D268" s="193"/>
      <c r="E268" s="194"/>
      <c r="F268" s="194"/>
      <c r="G268" s="194"/>
      <c r="H268" s="194"/>
      <c r="I268" s="194"/>
      <c r="J268" s="194"/>
      <c r="K268" s="195"/>
      <c r="L268" s="196"/>
      <c r="M268" s="77"/>
    </row>
    <row r="269" spans="1:13" s="197" customFormat="1">
      <c r="A269" s="227"/>
      <c r="B269" s="218"/>
      <c r="C269" s="78"/>
      <c r="D269" s="193"/>
      <c r="E269" s="194"/>
      <c r="F269" s="194"/>
      <c r="G269" s="194"/>
      <c r="H269" s="194"/>
      <c r="I269" s="194"/>
      <c r="J269" s="194"/>
      <c r="K269" s="195"/>
      <c r="L269" s="196"/>
      <c r="M269" s="77"/>
    </row>
    <row r="270" spans="1:13" s="197" customFormat="1">
      <c r="A270" s="227"/>
      <c r="B270" s="218"/>
      <c r="C270" s="78"/>
      <c r="D270" s="193"/>
      <c r="E270" s="194"/>
      <c r="F270" s="194"/>
      <c r="G270" s="194"/>
      <c r="H270" s="194"/>
      <c r="I270" s="194"/>
      <c r="J270" s="194"/>
      <c r="K270" s="195"/>
      <c r="L270" s="196"/>
      <c r="M270" s="77"/>
    </row>
    <row r="271" spans="1:13" s="197" customFormat="1">
      <c r="A271" s="227"/>
      <c r="B271" s="218"/>
      <c r="C271" s="78"/>
      <c r="D271" s="193"/>
      <c r="E271" s="194"/>
      <c r="F271" s="194"/>
      <c r="G271" s="194"/>
      <c r="H271" s="194"/>
      <c r="I271" s="194"/>
      <c r="J271" s="194"/>
      <c r="K271" s="195"/>
      <c r="L271" s="196"/>
      <c r="M271" s="77"/>
    </row>
    <row r="272" spans="1:13" s="197" customFormat="1">
      <c r="A272" s="227"/>
      <c r="B272" s="218"/>
      <c r="C272" s="78"/>
      <c r="D272" s="193"/>
      <c r="E272" s="194"/>
      <c r="F272" s="194"/>
      <c r="G272" s="194"/>
      <c r="H272" s="194"/>
      <c r="I272" s="194"/>
      <c r="J272" s="194"/>
      <c r="K272" s="195"/>
      <c r="L272" s="196"/>
      <c r="M272" s="77"/>
    </row>
    <row r="273" spans="1:13" s="220" customFormat="1" ht="24" customHeight="1">
      <c r="A273" s="219"/>
      <c r="B273" s="228"/>
      <c r="C273" s="119"/>
      <c r="D273" s="229"/>
      <c r="E273" s="229"/>
      <c r="F273" s="229"/>
      <c r="G273" s="229"/>
      <c r="H273" s="229"/>
      <c r="I273" s="229"/>
      <c r="J273" s="229"/>
      <c r="K273" s="224"/>
      <c r="L273" s="225"/>
      <c r="M273" s="230"/>
    </row>
    <row r="274" spans="1:13" s="197" customFormat="1">
      <c r="A274" s="191"/>
      <c r="B274" s="218"/>
      <c r="C274" s="78"/>
      <c r="D274" s="193"/>
      <c r="E274" s="194"/>
      <c r="F274" s="194"/>
      <c r="G274" s="194"/>
      <c r="H274" s="194"/>
      <c r="I274" s="194"/>
      <c r="J274" s="194"/>
      <c r="K274" s="195"/>
      <c r="L274" s="196"/>
      <c r="M274" s="145"/>
    </row>
    <row r="275" spans="1:13" s="197" customFormat="1">
      <c r="A275" s="191"/>
      <c r="B275" s="218"/>
      <c r="C275" s="78"/>
      <c r="D275" s="193"/>
      <c r="E275" s="194"/>
      <c r="F275" s="194"/>
      <c r="G275" s="194"/>
      <c r="H275" s="194"/>
      <c r="I275" s="194"/>
      <c r="J275" s="194"/>
      <c r="K275" s="195"/>
      <c r="L275" s="196"/>
      <c r="M275" s="145"/>
    </row>
    <row r="276" spans="1:13" s="197" customFormat="1">
      <c r="A276" s="191"/>
      <c r="B276" s="218"/>
      <c r="C276" s="78"/>
      <c r="D276" s="116"/>
      <c r="E276" s="116"/>
      <c r="F276" s="116"/>
      <c r="G276" s="116"/>
      <c r="H276" s="116"/>
      <c r="I276" s="116"/>
      <c r="J276" s="116"/>
      <c r="K276" s="116"/>
      <c r="L276" s="196"/>
      <c r="M276" s="145"/>
    </row>
    <row r="277" spans="1:13" s="197" customFormat="1">
      <c r="A277" s="191"/>
      <c r="B277" s="218"/>
      <c r="C277" s="78"/>
      <c r="D277" s="116"/>
      <c r="E277" s="116"/>
      <c r="F277" s="116"/>
      <c r="G277" s="116"/>
      <c r="H277" s="116"/>
      <c r="I277" s="116"/>
      <c r="J277" s="116"/>
      <c r="K277" s="116"/>
      <c r="L277" s="196"/>
      <c r="M277" s="145"/>
    </row>
    <row r="278" spans="1:13" s="197" customFormat="1">
      <c r="A278" s="191"/>
      <c r="B278" s="218"/>
      <c r="C278" s="78"/>
      <c r="D278" s="116"/>
      <c r="E278" s="116"/>
      <c r="F278" s="116"/>
      <c r="G278" s="116"/>
      <c r="H278" s="116"/>
      <c r="I278" s="116"/>
      <c r="J278" s="116"/>
      <c r="K278" s="116"/>
      <c r="L278" s="196"/>
      <c r="M278" s="145"/>
    </row>
    <row r="279" spans="1:13" s="197" customFormat="1">
      <c r="A279" s="191"/>
      <c r="B279" s="218"/>
      <c r="C279" s="78"/>
      <c r="D279" s="116"/>
      <c r="E279" s="116"/>
      <c r="F279" s="116"/>
      <c r="G279" s="116"/>
      <c r="H279" s="116"/>
      <c r="I279" s="116"/>
      <c r="J279" s="116"/>
      <c r="K279" s="116"/>
      <c r="L279" s="196"/>
      <c r="M279" s="145"/>
    </row>
    <row r="280" spans="1:13" s="197" customFormat="1">
      <c r="A280" s="191"/>
      <c r="B280" s="218"/>
      <c r="C280" s="78"/>
      <c r="D280" s="116"/>
      <c r="E280" s="116"/>
      <c r="F280" s="116"/>
      <c r="G280" s="116"/>
      <c r="H280" s="116"/>
      <c r="I280" s="116"/>
      <c r="J280" s="116"/>
      <c r="K280" s="116"/>
      <c r="L280" s="196"/>
      <c r="M280" s="145"/>
    </row>
    <row r="281" spans="1:13" s="197" customFormat="1">
      <c r="A281" s="191"/>
      <c r="B281" s="218"/>
      <c r="C281" s="78"/>
      <c r="D281" s="116"/>
      <c r="E281" s="116"/>
      <c r="F281" s="116"/>
      <c r="G281" s="116"/>
      <c r="H281" s="116"/>
      <c r="I281" s="116"/>
      <c r="J281" s="116"/>
      <c r="K281" s="116"/>
      <c r="L281" s="196"/>
      <c r="M281" s="145"/>
    </row>
    <row r="282" spans="1:13" s="197" customFormat="1">
      <c r="A282" s="191"/>
      <c r="B282" s="184"/>
      <c r="C282" s="78"/>
      <c r="D282" s="116"/>
      <c r="E282" s="116"/>
      <c r="F282" s="116"/>
      <c r="G282" s="116"/>
      <c r="H282" s="116"/>
      <c r="I282" s="116"/>
      <c r="J282" s="116"/>
      <c r="K282" s="116"/>
      <c r="L282" s="196"/>
      <c r="M282" s="145"/>
    </row>
  </sheetData>
  <mergeCells count="39">
    <mergeCell ref="I142:J142"/>
    <mergeCell ref="C143:D143"/>
    <mergeCell ref="C144:D144"/>
    <mergeCell ref="C145:D145"/>
    <mergeCell ref="C104:D104"/>
    <mergeCell ref="A1:M1"/>
    <mergeCell ref="A2:M2"/>
    <mergeCell ref="I101:J101"/>
    <mergeCell ref="C102:D102"/>
    <mergeCell ref="C103:D103"/>
    <mergeCell ref="I67:J67"/>
    <mergeCell ref="C68:D68"/>
    <mergeCell ref="C69:D69"/>
    <mergeCell ref="C70:D70"/>
    <mergeCell ref="I73:J73"/>
    <mergeCell ref="C74:D74"/>
    <mergeCell ref="C75:D75"/>
    <mergeCell ref="C76:D76"/>
    <mergeCell ref="C179:D179"/>
    <mergeCell ref="I106:J106"/>
    <mergeCell ref="C107:D107"/>
    <mergeCell ref="C108:D108"/>
    <mergeCell ref="C109:D109"/>
    <mergeCell ref="I170:J170"/>
    <mergeCell ref="C171:D171"/>
    <mergeCell ref="C172:D172"/>
    <mergeCell ref="C173:D173"/>
    <mergeCell ref="I176:J176"/>
    <mergeCell ref="C177:D177"/>
    <mergeCell ref="C178:D178"/>
    <mergeCell ref="I137:J137"/>
    <mergeCell ref="C138:D138"/>
    <mergeCell ref="C139:D139"/>
    <mergeCell ref="C140:D140"/>
    <mergeCell ref="B193:G193"/>
    <mergeCell ref="B201:G201"/>
    <mergeCell ref="C256:K256"/>
    <mergeCell ref="C257:K257"/>
    <mergeCell ref="C258:K258"/>
  </mergeCells>
  <pageMargins left="0.78740157480314965" right="0.51181102362204722" top="0.74803149606299213" bottom="0.55118110236220474" header="0.31496062992125984" footer="0.15748031496062992"/>
  <pageSetup paperSize="9" scale="70" orientation="portrait" r:id="rId1"/>
  <headerFooter>
    <oddFooter>&amp;C&amp;P/&amp;N&amp;R&amp;A</oddFooter>
  </headerFooter>
  <rowBreaks count="3" manualBreakCount="3">
    <brk id="42" max="10" man="1"/>
    <brk id="140" max="12" man="1"/>
    <brk id="188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</sheetPr>
  <dimension ref="A1:W201"/>
  <sheetViews>
    <sheetView showGridLines="0" view="pageBreakPreview" zoomScaleSheetLayoutView="100" workbookViewId="0">
      <selection activeCell="K6" sqref="K6"/>
    </sheetView>
  </sheetViews>
  <sheetFormatPr defaultColWidth="9" defaultRowHeight="21"/>
  <cols>
    <col min="1" max="1" width="2.85546875" style="1" customWidth="1"/>
    <col min="2" max="2" width="4" style="1" customWidth="1"/>
    <col min="3" max="3" width="4.140625" style="1" customWidth="1"/>
    <col min="4" max="4" width="28.7109375" style="1" customWidth="1"/>
    <col min="5" max="5" width="7.140625" style="1" customWidth="1"/>
    <col min="6" max="6" width="1.7109375" style="1" customWidth="1"/>
    <col min="7" max="7" width="10.85546875" style="1" customWidth="1"/>
    <col min="8" max="8" width="1.85546875" style="1" customWidth="1"/>
    <col min="9" max="9" width="13.140625" style="1" customWidth="1"/>
    <col min="10" max="10" width="6" style="1" bestFit="1" customWidth="1"/>
    <col min="11" max="11" width="14.7109375" style="215" customWidth="1"/>
    <col min="12" max="12" width="11.85546875" style="215" customWidth="1"/>
    <col min="13" max="13" width="5.28515625" style="1" bestFit="1" customWidth="1"/>
    <col min="14" max="16384" width="9" style="1"/>
  </cols>
  <sheetData>
    <row r="1" spans="1:13" ht="23.25">
      <c r="A1" s="360" t="s">
        <v>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3" customFormat="1" ht="23.25">
      <c r="A2" s="361" t="s">
        <v>135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</row>
    <row r="3" spans="1:13" s="3" customFormat="1" ht="23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7" customFormat="1" ht="23.25">
      <c r="A4" s="4" t="s">
        <v>95</v>
      </c>
      <c r="B4" s="5"/>
      <c r="C4" s="5"/>
      <c r="D4" s="5"/>
      <c r="E4" s="5"/>
      <c r="F4" s="5"/>
      <c r="G4" s="5"/>
      <c r="H4" s="5"/>
      <c r="I4" s="5"/>
      <c r="J4" s="5"/>
      <c r="K4" s="244">
        <f>SUM(K5)</f>
        <v>0</v>
      </c>
      <c r="L4" s="6" t="s">
        <v>1</v>
      </c>
      <c r="M4" s="5"/>
    </row>
    <row r="5" spans="1:13" s="9" customFormat="1" ht="23.25">
      <c r="A5" s="4" t="s">
        <v>77</v>
      </c>
      <c r="B5" s="8"/>
      <c r="C5" s="8"/>
      <c r="D5" s="8"/>
      <c r="E5" s="4"/>
      <c r="F5" s="4"/>
      <c r="I5" s="10"/>
      <c r="J5" s="8"/>
      <c r="K5" s="240">
        <f>K6+K44+K155+K172+K199+K193+K191+K195+K197</f>
        <v>0</v>
      </c>
      <c r="L5" s="9" t="s">
        <v>1</v>
      </c>
      <c r="M5" s="8"/>
    </row>
    <row r="6" spans="1:13" s="16" customFormat="1" ht="23.25">
      <c r="A6" s="11" t="s">
        <v>2</v>
      </c>
      <c r="B6" s="12"/>
      <c r="C6" s="12"/>
      <c r="D6" s="13"/>
      <c r="E6" s="12"/>
      <c r="F6" s="12"/>
      <c r="G6" s="14"/>
      <c r="H6" s="14"/>
      <c r="I6" s="12"/>
      <c r="J6" s="12"/>
      <c r="K6" s="241">
        <f>K7</f>
        <v>0</v>
      </c>
      <c r="L6" s="15" t="s">
        <v>1</v>
      </c>
      <c r="M6" s="12"/>
    </row>
    <row r="7" spans="1:13" s="17" customFormat="1" ht="23.25">
      <c r="B7" s="18" t="s">
        <v>3</v>
      </c>
      <c r="C7" s="18"/>
      <c r="K7" s="242">
        <f>K8+K32</f>
        <v>0</v>
      </c>
      <c r="L7" s="19" t="s">
        <v>1</v>
      </c>
    </row>
    <row r="8" spans="1:13" s="22" customFormat="1">
      <c r="A8" s="20" t="s">
        <v>4</v>
      </c>
      <c r="B8" s="21"/>
      <c r="C8" s="21"/>
      <c r="I8" s="23"/>
      <c r="K8" s="243">
        <f>G9+G19+G30</f>
        <v>0</v>
      </c>
      <c r="L8" s="21" t="s">
        <v>1</v>
      </c>
    </row>
    <row r="9" spans="1:13" s="25" customFormat="1">
      <c r="A9" s="25" t="s">
        <v>98</v>
      </c>
      <c r="G9" s="234">
        <f>I10+I14</f>
        <v>0</v>
      </c>
      <c r="H9" s="63"/>
      <c r="I9" s="27" t="s">
        <v>1</v>
      </c>
      <c r="K9" s="27"/>
      <c r="L9" s="27"/>
    </row>
    <row r="10" spans="1:13" s="25" customFormat="1">
      <c r="B10" s="25" t="s">
        <v>61</v>
      </c>
      <c r="I10" s="234">
        <f>SUM(L11:L13)</f>
        <v>0</v>
      </c>
      <c r="J10" s="27" t="s">
        <v>1</v>
      </c>
      <c r="L10" s="27"/>
    </row>
    <row r="11" spans="1:13">
      <c r="C11" s="29" t="s">
        <v>5</v>
      </c>
      <c r="D11" s="30" t="s">
        <v>62</v>
      </c>
      <c r="E11" s="29" t="s">
        <v>6</v>
      </c>
      <c r="F11" s="29"/>
      <c r="G11" s="30" t="s">
        <v>13</v>
      </c>
      <c r="H11" s="30"/>
      <c r="I11" s="237"/>
      <c r="J11" s="31" t="s">
        <v>8</v>
      </c>
      <c r="K11" s="32" t="s">
        <v>9</v>
      </c>
      <c r="L11" s="238">
        <f>17500*12*I11</f>
        <v>0</v>
      </c>
      <c r="M11" s="34" t="s">
        <v>1</v>
      </c>
    </row>
    <row r="12" spans="1:13">
      <c r="C12" s="29" t="s">
        <v>10</v>
      </c>
      <c r="D12" s="30" t="s">
        <v>62</v>
      </c>
      <c r="E12" s="29" t="s">
        <v>6</v>
      </c>
      <c r="F12" s="29"/>
      <c r="G12" s="30" t="s">
        <v>7</v>
      </c>
      <c r="H12" s="30"/>
      <c r="I12" s="237"/>
      <c r="J12" s="31" t="s">
        <v>8</v>
      </c>
      <c r="K12" s="32" t="s">
        <v>9</v>
      </c>
      <c r="L12" s="239">
        <f>15000*12*I12</f>
        <v>0</v>
      </c>
      <c r="M12" s="34" t="s">
        <v>1</v>
      </c>
    </row>
    <row r="13" spans="1:13">
      <c r="C13" s="29" t="s">
        <v>11</v>
      </c>
      <c r="D13" s="30" t="s">
        <v>62</v>
      </c>
      <c r="E13" s="29" t="s">
        <v>6</v>
      </c>
      <c r="F13" s="29"/>
      <c r="G13" s="30" t="s">
        <v>12</v>
      </c>
      <c r="H13" s="30"/>
      <c r="I13" s="237"/>
      <c r="J13" s="31" t="s">
        <v>8</v>
      </c>
      <c r="K13" s="32" t="s">
        <v>9</v>
      </c>
      <c r="L13" s="239">
        <f>11500*12*I13</f>
        <v>0</v>
      </c>
      <c r="M13" s="34" t="s">
        <v>1</v>
      </c>
    </row>
    <row r="14" spans="1:13" s="25" customFormat="1">
      <c r="B14" s="25" t="s">
        <v>63</v>
      </c>
      <c r="I14" s="26">
        <f>SUM(L15:L17)</f>
        <v>0</v>
      </c>
      <c r="J14" s="27" t="s">
        <v>1</v>
      </c>
      <c r="L14" s="27"/>
    </row>
    <row r="15" spans="1:13">
      <c r="C15" s="29" t="s">
        <v>5</v>
      </c>
      <c r="D15" s="30" t="s">
        <v>62</v>
      </c>
      <c r="E15" s="29" t="s">
        <v>6</v>
      </c>
      <c r="F15" s="29"/>
      <c r="G15" s="30" t="s">
        <v>13</v>
      </c>
      <c r="H15" s="30"/>
      <c r="I15" s="237"/>
      <c r="J15" s="31" t="s">
        <v>8</v>
      </c>
      <c r="K15" s="32" t="s">
        <v>9</v>
      </c>
      <c r="L15" s="238">
        <f>17500*12*I15</f>
        <v>0</v>
      </c>
      <c r="M15" s="34" t="s">
        <v>1</v>
      </c>
    </row>
    <row r="16" spans="1:13">
      <c r="C16" s="29" t="s">
        <v>10</v>
      </c>
      <c r="D16" s="30" t="s">
        <v>62</v>
      </c>
      <c r="E16" s="29" t="s">
        <v>6</v>
      </c>
      <c r="F16" s="29"/>
      <c r="G16" s="30" t="s">
        <v>7</v>
      </c>
      <c r="H16" s="30"/>
      <c r="I16" s="237"/>
      <c r="J16" s="31" t="s">
        <v>8</v>
      </c>
      <c r="K16" s="32" t="s">
        <v>9</v>
      </c>
      <c r="L16" s="239">
        <f>15000*12*I16</f>
        <v>0</v>
      </c>
      <c r="M16" s="34" t="s">
        <v>1</v>
      </c>
    </row>
    <row r="17" spans="1:13">
      <c r="C17" s="29" t="s">
        <v>11</v>
      </c>
      <c r="D17" s="30" t="s">
        <v>62</v>
      </c>
      <c r="E17" s="29" t="s">
        <v>6</v>
      </c>
      <c r="F17" s="29"/>
      <c r="G17" s="30" t="s">
        <v>12</v>
      </c>
      <c r="H17" s="30"/>
      <c r="I17" s="237"/>
      <c r="J17" s="31" t="s">
        <v>8</v>
      </c>
      <c r="K17" s="32" t="s">
        <v>9</v>
      </c>
      <c r="L17" s="239">
        <f>11500*12*I17</f>
        <v>0</v>
      </c>
      <c r="M17" s="34" t="s">
        <v>1</v>
      </c>
    </row>
    <row r="18" spans="1:13" ht="16.5" customHeight="1">
      <c r="C18" s="29"/>
      <c r="D18" s="30"/>
      <c r="E18" s="29"/>
      <c r="F18" s="29"/>
      <c r="G18" s="30"/>
      <c r="H18" s="30"/>
      <c r="I18" s="31"/>
      <c r="J18" s="31"/>
      <c r="K18" s="32"/>
      <c r="L18" s="33"/>
      <c r="M18" s="34"/>
    </row>
    <row r="19" spans="1:13" s="25" customFormat="1">
      <c r="A19" s="25" t="s">
        <v>99</v>
      </c>
      <c r="G19" s="234">
        <f>I20+I25</f>
        <v>0</v>
      </c>
      <c r="H19" s="63"/>
      <c r="I19" s="27" t="s">
        <v>1</v>
      </c>
      <c r="K19" s="27"/>
      <c r="L19" s="27"/>
    </row>
    <row r="20" spans="1:13" s="25" customFormat="1">
      <c r="B20" s="25" t="s">
        <v>103</v>
      </c>
      <c r="I20" s="234">
        <f>SUM(L21:L23)</f>
        <v>0</v>
      </c>
      <c r="J20" s="27" t="s">
        <v>1</v>
      </c>
      <c r="L20" s="27"/>
    </row>
    <row r="21" spans="1:13">
      <c r="C21" s="29" t="s">
        <v>5</v>
      </c>
      <c r="D21" s="30" t="s">
        <v>62</v>
      </c>
      <c r="E21" s="29" t="s">
        <v>6</v>
      </c>
      <c r="F21" s="29"/>
      <c r="G21" s="30" t="s">
        <v>13</v>
      </c>
      <c r="H21" s="30"/>
      <c r="I21" s="237"/>
      <c r="J21" s="31" t="s">
        <v>8</v>
      </c>
      <c r="K21" s="32" t="s">
        <v>9</v>
      </c>
      <c r="L21" s="238">
        <f>17500*12*I21</f>
        <v>0</v>
      </c>
      <c r="M21" s="34" t="s">
        <v>1</v>
      </c>
    </row>
    <row r="22" spans="1:13">
      <c r="C22" s="29" t="s">
        <v>10</v>
      </c>
      <c r="D22" s="30" t="s">
        <v>62</v>
      </c>
      <c r="E22" s="29" t="s">
        <v>6</v>
      </c>
      <c r="F22" s="29"/>
      <c r="G22" s="30" t="s">
        <v>7</v>
      </c>
      <c r="H22" s="30"/>
      <c r="I22" s="237"/>
      <c r="J22" s="31" t="s">
        <v>8</v>
      </c>
      <c r="K22" s="32" t="s">
        <v>9</v>
      </c>
      <c r="L22" s="239">
        <f>15000*12*I22</f>
        <v>0</v>
      </c>
      <c r="M22" s="34" t="s">
        <v>1</v>
      </c>
    </row>
    <row r="23" spans="1:13">
      <c r="C23" s="29" t="s">
        <v>11</v>
      </c>
      <c r="D23" s="30" t="s">
        <v>62</v>
      </c>
      <c r="E23" s="29" t="s">
        <v>6</v>
      </c>
      <c r="F23" s="29"/>
      <c r="G23" s="30" t="s">
        <v>12</v>
      </c>
      <c r="H23" s="30"/>
      <c r="I23" s="237"/>
      <c r="J23" s="31" t="s">
        <v>8</v>
      </c>
      <c r="K23" s="32" t="s">
        <v>9</v>
      </c>
      <c r="L23" s="239">
        <f>11500*12*I23</f>
        <v>0</v>
      </c>
      <c r="M23" s="34" t="s">
        <v>1</v>
      </c>
    </row>
    <row r="24" spans="1:13" ht="12" customHeight="1">
      <c r="C24" s="29"/>
      <c r="D24" s="30"/>
      <c r="E24" s="29"/>
      <c r="F24" s="29"/>
      <c r="G24" s="30"/>
      <c r="H24" s="30"/>
      <c r="I24" s="31"/>
      <c r="J24" s="31"/>
      <c r="K24" s="32"/>
      <c r="L24" s="33"/>
      <c r="M24" s="34"/>
    </row>
    <row r="25" spans="1:13" s="25" customFormat="1">
      <c r="B25" s="25" t="s">
        <v>104</v>
      </c>
      <c r="I25" s="26">
        <f>SUM(L26:L28)</f>
        <v>0</v>
      </c>
      <c r="J25" s="27" t="s">
        <v>1</v>
      </c>
      <c r="L25" s="27"/>
    </row>
    <row r="26" spans="1:13">
      <c r="C26" s="29" t="s">
        <v>5</v>
      </c>
      <c r="D26" s="30" t="s">
        <v>62</v>
      </c>
      <c r="E26" s="29" t="s">
        <v>6</v>
      </c>
      <c r="F26" s="29"/>
      <c r="G26" s="30" t="s">
        <v>13</v>
      </c>
      <c r="H26" s="30"/>
      <c r="I26" s="237"/>
      <c r="J26" s="31" t="s">
        <v>8</v>
      </c>
      <c r="K26" s="32" t="s">
        <v>9</v>
      </c>
      <c r="L26" s="238">
        <f>17500*12*I26</f>
        <v>0</v>
      </c>
      <c r="M26" s="34" t="s">
        <v>1</v>
      </c>
    </row>
    <row r="27" spans="1:13">
      <c r="C27" s="29" t="s">
        <v>10</v>
      </c>
      <c r="D27" s="30" t="s">
        <v>62</v>
      </c>
      <c r="E27" s="29" t="s">
        <v>6</v>
      </c>
      <c r="F27" s="29"/>
      <c r="G27" s="30" t="s">
        <v>7</v>
      </c>
      <c r="H27" s="30"/>
      <c r="I27" s="237"/>
      <c r="J27" s="31" t="s">
        <v>8</v>
      </c>
      <c r="K27" s="32" t="s">
        <v>9</v>
      </c>
      <c r="L27" s="239">
        <f>15000*12*I27</f>
        <v>0</v>
      </c>
      <c r="M27" s="34" t="s">
        <v>1</v>
      </c>
    </row>
    <row r="28" spans="1:13">
      <c r="C28" s="29" t="s">
        <v>11</v>
      </c>
      <c r="D28" s="30" t="s">
        <v>62</v>
      </c>
      <c r="E28" s="29" t="s">
        <v>6</v>
      </c>
      <c r="F28" s="29"/>
      <c r="G28" s="30" t="s">
        <v>12</v>
      </c>
      <c r="H28" s="30"/>
      <c r="I28" s="237"/>
      <c r="J28" s="31" t="s">
        <v>8</v>
      </c>
      <c r="K28" s="32" t="s">
        <v>9</v>
      </c>
      <c r="L28" s="239">
        <f>11500*12*I28</f>
        <v>0</v>
      </c>
      <c r="M28" s="34" t="s">
        <v>1</v>
      </c>
    </row>
    <row r="29" spans="1:13">
      <c r="B29" s="25"/>
      <c r="C29" s="38"/>
      <c r="D29" s="39"/>
      <c r="E29" s="38"/>
      <c r="F29" s="38"/>
      <c r="G29" s="30"/>
      <c r="H29" s="30"/>
      <c r="I29" s="40"/>
      <c r="J29" s="40"/>
      <c r="K29" s="32"/>
      <c r="L29" s="33"/>
      <c r="M29" s="33"/>
    </row>
    <row r="30" spans="1:13">
      <c r="A30" s="41" t="s">
        <v>100</v>
      </c>
      <c r="B30" s="41"/>
      <c r="C30" s="42"/>
      <c r="D30" s="41"/>
      <c r="E30" s="42" t="s">
        <v>39</v>
      </c>
      <c r="F30" s="42"/>
      <c r="G30" s="287"/>
      <c r="H30" s="245"/>
      <c r="I30" s="43" t="s">
        <v>1</v>
      </c>
      <c r="J30" s="43"/>
      <c r="K30" s="32"/>
      <c r="L30" s="33"/>
      <c r="M30" s="34"/>
    </row>
    <row r="31" spans="1:13" s="36" customFormat="1" ht="13.5" customHeight="1">
      <c r="B31" s="37"/>
      <c r="C31" s="38"/>
      <c r="D31" s="39"/>
      <c r="E31" s="38"/>
      <c r="F31" s="38"/>
      <c r="G31" s="30"/>
      <c r="H31" s="30"/>
      <c r="I31" s="40"/>
      <c r="J31" s="40"/>
      <c r="K31" s="44"/>
      <c r="L31" s="33"/>
      <c r="M31" s="33"/>
    </row>
    <row r="32" spans="1:13" s="22" customFormat="1">
      <c r="A32" s="20" t="s">
        <v>15</v>
      </c>
      <c r="B32" s="21"/>
      <c r="C32" s="21"/>
      <c r="K32" s="236">
        <f>I33+I43</f>
        <v>0</v>
      </c>
      <c r="L32" s="21" t="s">
        <v>1</v>
      </c>
    </row>
    <row r="33" spans="1:13" s="25" customFormat="1">
      <c r="A33" s="25" t="s">
        <v>16</v>
      </c>
      <c r="I33" s="234">
        <f>K34+K39</f>
        <v>0</v>
      </c>
      <c r="J33" s="25" t="s">
        <v>1</v>
      </c>
    </row>
    <row r="34" spans="1:13" s="25" customFormat="1">
      <c r="B34" s="25" t="s">
        <v>17</v>
      </c>
      <c r="J34" s="28"/>
      <c r="K34" s="233">
        <f>SUM(L35:L38)</f>
        <v>0</v>
      </c>
      <c r="L34" s="25" t="s">
        <v>1</v>
      </c>
    </row>
    <row r="35" spans="1:13">
      <c r="D35" s="1" t="s">
        <v>18</v>
      </c>
      <c r="J35" s="35"/>
      <c r="K35" s="35"/>
      <c r="L35" s="231"/>
      <c r="M35" s="31" t="s">
        <v>1</v>
      </c>
    </row>
    <row r="36" spans="1:13">
      <c r="D36" s="36" t="s">
        <v>19</v>
      </c>
      <c r="J36" s="35"/>
      <c r="K36" s="35"/>
      <c r="L36" s="231"/>
      <c r="M36" s="202" t="s">
        <v>1</v>
      </c>
    </row>
    <row r="37" spans="1:13">
      <c r="D37" s="47" t="s">
        <v>20</v>
      </c>
      <c r="J37" s="35"/>
      <c r="K37" s="35"/>
      <c r="L37" s="231"/>
      <c r="M37" s="202" t="s">
        <v>1</v>
      </c>
    </row>
    <row r="38" spans="1:13">
      <c r="D38" s="47" t="s">
        <v>106</v>
      </c>
      <c r="J38" s="35"/>
      <c r="K38" s="35"/>
      <c r="L38" s="231"/>
      <c r="M38" s="202" t="s">
        <v>1</v>
      </c>
    </row>
    <row r="39" spans="1:13" s="25" customFormat="1">
      <c r="B39" s="25" t="s">
        <v>21</v>
      </c>
      <c r="K39" s="233">
        <f>SUM(L40:L41)</f>
        <v>0</v>
      </c>
      <c r="L39" s="25" t="s">
        <v>1</v>
      </c>
    </row>
    <row r="40" spans="1:13">
      <c r="D40" s="1" t="s">
        <v>22</v>
      </c>
      <c r="K40" s="35"/>
      <c r="L40" s="235">
        <f>K8*0.05</f>
        <v>0</v>
      </c>
      <c r="M40" s="34" t="s">
        <v>1</v>
      </c>
    </row>
    <row r="41" spans="1:13">
      <c r="D41" s="48" t="s">
        <v>23</v>
      </c>
      <c r="K41" s="35"/>
      <c r="L41" s="235"/>
      <c r="M41" s="34" t="s">
        <v>1</v>
      </c>
    </row>
    <row r="42" spans="1:13" s="25" customFormat="1">
      <c r="K42" s="28"/>
    </row>
    <row r="43" spans="1:13">
      <c r="A43" s="49" t="s">
        <v>24</v>
      </c>
      <c r="B43" s="49"/>
      <c r="C43" s="49"/>
      <c r="D43" s="49"/>
      <c r="E43" s="49"/>
      <c r="F43" s="49"/>
      <c r="G43" s="49"/>
      <c r="H43" s="49"/>
      <c r="I43" s="234"/>
      <c r="J43" s="49" t="s">
        <v>1</v>
      </c>
      <c r="K43" s="49"/>
      <c r="L43" s="49"/>
      <c r="M43" s="49"/>
    </row>
    <row r="44" spans="1:13" s="52" customFormat="1" ht="23.25">
      <c r="A44" s="11" t="s">
        <v>101</v>
      </c>
      <c r="B44" s="9"/>
      <c r="C44" s="9"/>
      <c r="D44" s="9"/>
      <c r="E44" s="9"/>
      <c r="F44" s="9"/>
      <c r="G44" s="9"/>
      <c r="H44" s="9"/>
      <c r="I44" s="50"/>
      <c r="J44" s="9"/>
      <c r="K44" s="290">
        <f>K45+K100</f>
        <v>0</v>
      </c>
      <c r="L44" s="51" t="s">
        <v>1</v>
      </c>
      <c r="M44" s="9"/>
    </row>
    <row r="45" spans="1:13" s="53" customFormat="1" ht="23.25">
      <c r="B45" s="54" t="s">
        <v>25</v>
      </c>
      <c r="C45" s="54"/>
      <c r="I45" s="55"/>
      <c r="K45" s="291">
        <f>SUM(K46,K81,K87)</f>
        <v>0</v>
      </c>
      <c r="L45" s="56" t="s">
        <v>1</v>
      </c>
    </row>
    <row r="46" spans="1:13" s="22" customFormat="1">
      <c r="A46" s="57" t="s">
        <v>26</v>
      </c>
      <c r="B46" s="21"/>
      <c r="C46" s="21"/>
      <c r="K46" s="292">
        <f>SUM(K47,K66,K60)</f>
        <v>0</v>
      </c>
      <c r="L46" s="21" t="s">
        <v>1</v>
      </c>
    </row>
    <row r="47" spans="1:13" s="60" customFormat="1">
      <c r="A47" s="58" t="s">
        <v>27</v>
      </c>
      <c r="B47" s="59"/>
      <c r="C47" s="59"/>
      <c r="K47" s="293">
        <f>I48+I58</f>
        <v>0</v>
      </c>
      <c r="L47" s="59" t="s">
        <v>1</v>
      </c>
    </row>
    <row r="48" spans="1:13" s="25" customFormat="1">
      <c r="A48" s="25" t="s">
        <v>16</v>
      </c>
      <c r="I48" s="234">
        <f>K49+K52+K56</f>
        <v>0</v>
      </c>
      <c r="J48" s="25" t="s">
        <v>1</v>
      </c>
    </row>
    <row r="49" spans="1:23" s="25" customFormat="1">
      <c r="B49" s="25" t="s">
        <v>17</v>
      </c>
      <c r="J49" s="28"/>
      <c r="K49" s="233">
        <f>SUM(L50:L51)</f>
        <v>0</v>
      </c>
      <c r="L49" s="25" t="s">
        <v>1</v>
      </c>
    </row>
    <row r="50" spans="1:23">
      <c r="D50" s="1" t="s">
        <v>28</v>
      </c>
      <c r="J50" s="35"/>
      <c r="K50" s="35"/>
      <c r="L50" s="231"/>
      <c r="M50" s="1" t="s">
        <v>1</v>
      </c>
    </row>
    <row r="51" spans="1:23">
      <c r="D51" s="48" t="s">
        <v>29</v>
      </c>
      <c r="J51" s="35"/>
      <c r="K51" s="35"/>
      <c r="L51" s="232"/>
      <c r="M51" s="34" t="s">
        <v>1</v>
      </c>
    </row>
    <row r="52" spans="1:23" s="25" customFormat="1">
      <c r="B52" s="25" t="s">
        <v>21</v>
      </c>
      <c r="K52" s="233">
        <f>SUM(L53:L55)</f>
        <v>0</v>
      </c>
      <c r="L52" s="25" t="s">
        <v>1</v>
      </c>
    </row>
    <row r="53" spans="1:23" s="25" customFormat="1">
      <c r="D53" s="1" t="s">
        <v>64</v>
      </c>
      <c r="K53" s="28"/>
      <c r="L53" s="231"/>
      <c r="M53" s="1" t="s">
        <v>1</v>
      </c>
    </row>
    <row r="54" spans="1:23" s="25" customFormat="1">
      <c r="D54" s="1" t="s">
        <v>65</v>
      </c>
      <c r="K54" s="28"/>
      <c r="L54" s="232"/>
      <c r="M54" s="34" t="s">
        <v>1</v>
      </c>
    </row>
    <row r="55" spans="1:23" s="25" customFormat="1">
      <c r="D55" s="1" t="s">
        <v>66</v>
      </c>
      <c r="K55" s="28"/>
      <c r="L55" s="232"/>
      <c r="M55" s="34" t="s">
        <v>1</v>
      </c>
    </row>
    <row r="56" spans="1:23" s="25" customFormat="1">
      <c r="B56" s="25" t="s">
        <v>30</v>
      </c>
      <c r="K56" s="233"/>
      <c r="L56" s="25" t="s">
        <v>1</v>
      </c>
    </row>
    <row r="57" spans="1:23" s="25" customFormat="1">
      <c r="K57" s="28"/>
    </row>
    <row r="58" spans="1:23" s="25" customFormat="1">
      <c r="A58" s="25" t="s">
        <v>31</v>
      </c>
      <c r="I58" s="234"/>
      <c r="J58" s="25" t="s">
        <v>1</v>
      </c>
      <c r="K58" s="27"/>
      <c r="L58" s="27"/>
    </row>
    <row r="59" spans="1:23" s="25" customFormat="1" ht="13.5" customHeight="1">
      <c r="I59" s="63"/>
      <c r="K59" s="27"/>
      <c r="L59" s="27"/>
    </row>
    <row r="60" spans="1:23" s="178" customFormat="1">
      <c r="A60" s="119" t="s">
        <v>60</v>
      </c>
      <c r="B60" s="206"/>
      <c r="C60" s="206"/>
      <c r="D60" s="206"/>
      <c r="E60" s="206"/>
      <c r="F60" s="206"/>
      <c r="G60" s="206"/>
      <c r="H60" s="206"/>
      <c r="I60" s="206"/>
      <c r="J60" s="206"/>
      <c r="K60" s="302">
        <f>I61</f>
        <v>0</v>
      </c>
      <c r="L60" s="206" t="s">
        <v>1</v>
      </c>
      <c r="O60" s="211">
        <v>816300</v>
      </c>
      <c r="P60" s="201">
        <f>O60-K60</f>
        <v>816300</v>
      </c>
      <c r="Q60" s="201"/>
      <c r="R60" s="212"/>
      <c r="S60" s="212"/>
      <c r="W60" s="213">
        <f>S61-O60</f>
        <v>-816300</v>
      </c>
    </row>
    <row r="61" spans="1:23" s="207" customFormat="1" ht="23.25">
      <c r="A61" s="203" t="s">
        <v>16</v>
      </c>
      <c r="B61" s="204"/>
      <c r="C61" s="204"/>
      <c r="D61" s="204"/>
      <c r="E61" s="204"/>
      <c r="F61" s="204"/>
      <c r="G61" s="204"/>
      <c r="H61" s="204"/>
      <c r="I61" s="250">
        <f>SUM(K62:K64)</f>
        <v>0</v>
      </c>
      <c r="J61" s="204" t="s">
        <v>1</v>
      </c>
      <c r="K61" s="103"/>
      <c r="L61" s="204"/>
      <c r="P61" s="208"/>
      <c r="Q61" s="208"/>
      <c r="R61" s="208"/>
      <c r="S61" s="208"/>
      <c r="T61" s="208"/>
      <c r="W61" s="214">
        <f>W60/3</f>
        <v>-272100</v>
      </c>
    </row>
    <row r="62" spans="1:23" s="36" customFormat="1">
      <c r="B62" s="36" t="s">
        <v>17</v>
      </c>
      <c r="C62" s="209"/>
      <c r="E62" s="209"/>
      <c r="F62" s="209"/>
      <c r="G62" s="205"/>
      <c r="H62" s="205"/>
      <c r="I62" s="210"/>
      <c r="J62" s="210"/>
      <c r="K62" s="301"/>
      <c r="L62" s="36" t="s">
        <v>1</v>
      </c>
      <c r="M62" s="92"/>
      <c r="N62" s="92"/>
      <c r="P62" s="46"/>
      <c r="Q62" s="46"/>
      <c r="R62" s="45"/>
      <c r="S62" s="45"/>
      <c r="T62" s="45"/>
    </row>
    <row r="63" spans="1:23" s="36" customFormat="1">
      <c r="B63" s="36" t="s">
        <v>21</v>
      </c>
      <c r="C63" s="209"/>
      <c r="E63" s="209"/>
      <c r="F63" s="209"/>
      <c r="G63" s="205"/>
      <c r="H63" s="205"/>
      <c r="I63" s="210"/>
      <c r="J63" s="210"/>
      <c r="K63" s="301"/>
      <c r="L63" s="36" t="s">
        <v>1</v>
      </c>
      <c r="M63" s="92"/>
      <c r="N63" s="92"/>
      <c r="P63" s="46"/>
      <c r="Q63" s="46"/>
      <c r="R63" s="45"/>
      <c r="S63" s="45"/>
      <c r="T63" s="45"/>
    </row>
    <row r="64" spans="1:23" s="36" customFormat="1">
      <c r="B64" s="36" t="s">
        <v>30</v>
      </c>
      <c r="C64" s="209"/>
      <c r="E64" s="209"/>
      <c r="F64" s="209"/>
      <c r="G64" s="205"/>
      <c r="H64" s="205"/>
      <c r="I64" s="210"/>
      <c r="J64" s="210"/>
      <c r="K64" s="301"/>
      <c r="L64" s="36" t="s">
        <v>1</v>
      </c>
      <c r="M64" s="92"/>
      <c r="N64" s="92"/>
      <c r="P64" s="46"/>
      <c r="Q64" s="46"/>
      <c r="R64" s="45"/>
      <c r="S64" s="45"/>
      <c r="T64" s="45"/>
    </row>
    <row r="65" spans="1:20" s="36" customFormat="1" ht="12" customHeight="1">
      <c r="C65" s="209"/>
      <c r="E65" s="209"/>
      <c r="F65" s="209"/>
      <c r="G65" s="205"/>
      <c r="H65" s="205"/>
      <c r="I65" s="210"/>
      <c r="J65" s="210"/>
      <c r="K65" s="303"/>
      <c r="M65" s="92"/>
      <c r="N65" s="92"/>
      <c r="P65" s="46"/>
      <c r="Q65" s="46"/>
      <c r="R65" s="45"/>
      <c r="S65" s="45"/>
      <c r="T65" s="45"/>
    </row>
    <row r="66" spans="1:20" s="67" customFormat="1">
      <c r="A66" s="64" t="s">
        <v>32</v>
      </c>
      <c r="B66" s="61"/>
      <c r="C66" s="61"/>
      <c r="D66" s="65"/>
      <c r="E66" s="65"/>
      <c r="F66" s="65"/>
      <c r="G66" s="65"/>
      <c r="H66" s="65"/>
      <c r="I66" s="65"/>
      <c r="J66" s="65"/>
      <c r="K66" s="247">
        <f>SUM(I67,I72,I76)</f>
        <v>0</v>
      </c>
      <c r="L66" s="61" t="s">
        <v>1</v>
      </c>
      <c r="M66" s="65"/>
    </row>
    <row r="67" spans="1:20" s="72" customFormat="1">
      <c r="A67" s="66"/>
      <c r="B67" s="68" t="s">
        <v>33</v>
      </c>
      <c r="C67" s="69"/>
      <c r="D67" s="70"/>
      <c r="E67" s="71"/>
      <c r="F67" s="71"/>
      <c r="G67" s="66"/>
      <c r="H67" s="66"/>
      <c r="I67" s="236">
        <f>SUM(L68:L70)</f>
        <v>0</v>
      </c>
      <c r="J67" s="24" t="s">
        <v>1</v>
      </c>
      <c r="K67" s="66"/>
      <c r="L67" s="66"/>
      <c r="M67" s="66"/>
    </row>
    <row r="68" spans="1:20" s="75" customFormat="1">
      <c r="A68" s="34"/>
      <c r="B68" s="73">
        <v>1</v>
      </c>
      <c r="C68" s="74" t="s">
        <v>67</v>
      </c>
      <c r="E68" s="34"/>
      <c r="F68" s="34"/>
      <c r="G68" s="34"/>
      <c r="H68" s="34"/>
      <c r="I68" s="34"/>
      <c r="J68" s="34"/>
      <c r="K68" s="34"/>
      <c r="L68" s="246"/>
      <c r="M68" s="34" t="s">
        <v>1</v>
      </c>
    </row>
    <row r="69" spans="1:20" s="75" customFormat="1">
      <c r="A69" s="34"/>
      <c r="B69" s="73">
        <v>2</v>
      </c>
      <c r="C69" s="74" t="s">
        <v>67</v>
      </c>
      <c r="E69" s="34"/>
      <c r="F69" s="34"/>
      <c r="G69" s="34"/>
      <c r="H69" s="34"/>
      <c r="I69" s="34"/>
      <c r="J69" s="34"/>
      <c r="K69" s="34"/>
      <c r="L69" s="246"/>
      <c r="M69" s="34" t="s">
        <v>1</v>
      </c>
    </row>
    <row r="70" spans="1:20" s="75" customFormat="1">
      <c r="A70" s="34"/>
      <c r="B70" s="73">
        <v>3</v>
      </c>
      <c r="C70" s="74" t="s">
        <v>67</v>
      </c>
      <c r="E70" s="34"/>
      <c r="F70" s="34"/>
      <c r="G70" s="34"/>
      <c r="H70" s="34"/>
      <c r="I70" s="34"/>
      <c r="J70" s="34"/>
      <c r="K70" s="34"/>
      <c r="L70" s="246"/>
      <c r="M70" s="34" t="s">
        <v>1</v>
      </c>
    </row>
    <row r="71" spans="1:20" s="75" customFormat="1" ht="9.75" customHeight="1">
      <c r="A71" s="34"/>
      <c r="B71" s="73"/>
      <c r="C71" s="74"/>
      <c r="E71" s="34"/>
      <c r="F71" s="34"/>
      <c r="G71" s="34"/>
      <c r="H71" s="34"/>
      <c r="I71" s="34"/>
      <c r="J71" s="34"/>
      <c r="K71" s="34"/>
      <c r="L71" s="76"/>
      <c r="M71" s="34"/>
    </row>
    <row r="72" spans="1:20" s="87" customFormat="1" ht="27" customHeight="1">
      <c r="A72" s="83"/>
      <c r="B72" s="68" t="s">
        <v>34</v>
      </c>
      <c r="C72" s="68"/>
      <c r="D72" s="68"/>
      <c r="E72" s="68"/>
      <c r="F72" s="68"/>
      <c r="G72" s="68"/>
      <c r="H72" s="68"/>
      <c r="I72" s="248">
        <f>SUM(L73:L75)</f>
        <v>0</v>
      </c>
      <c r="J72" s="85" t="s">
        <v>1</v>
      </c>
      <c r="K72" s="84"/>
      <c r="L72" s="85"/>
      <c r="M72" s="86"/>
    </row>
    <row r="73" spans="1:20" s="88" customFormat="1">
      <c r="B73" s="73">
        <v>1</v>
      </c>
      <c r="C73" s="74" t="s">
        <v>67</v>
      </c>
      <c r="D73" s="78"/>
      <c r="K73" s="89"/>
      <c r="L73" s="246"/>
      <c r="M73" s="90" t="s">
        <v>1</v>
      </c>
    </row>
    <row r="74" spans="1:20" s="88" customFormat="1">
      <c r="B74" s="73">
        <v>2</v>
      </c>
      <c r="C74" s="74" t="s">
        <v>67</v>
      </c>
      <c r="D74" s="78"/>
      <c r="K74" s="89"/>
      <c r="L74" s="246"/>
      <c r="M74" s="90" t="s">
        <v>1</v>
      </c>
    </row>
    <row r="75" spans="1:20" s="88" customFormat="1" ht="24" customHeight="1">
      <c r="B75" s="73">
        <v>3</v>
      </c>
      <c r="C75" s="74" t="s">
        <v>67</v>
      </c>
      <c r="D75" s="78"/>
      <c r="I75" s="91"/>
      <c r="J75" s="92"/>
      <c r="K75" s="89"/>
      <c r="L75" s="246"/>
      <c r="M75" s="90" t="s">
        <v>1</v>
      </c>
    </row>
    <row r="76" spans="1:20" s="72" customFormat="1">
      <c r="A76" s="93"/>
      <c r="B76" s="94" t="s">
        <v>35</v>
      </c>
      <c r="C76" s="95"/>
      <c r="D76" s="95"/>
      <c r="E76" s="95"/>
      <c r="F76" s="95"/>
      <c r="G76" s="95"/>
      <c r="H76" s="95"/>
      <c r="I76" s="249">
        <f>SUM(L77:L79)</f>
        <v>0</v>
      </c>
      <c r="J76" s="85" t="s">
        <v>1</v>
      </c>
      <c r="K76" s="96"/>
      <c r="L76" s="85"/>
      <c r="M76" s="97"/>
    </row>
    <row r="77" spans="1:20" s="88" customFormat="1">
      <c r="B77" s="73">
        <v>1</v>
      </c>
      <c r="C77" s="74" t="s">
        <v>67</v>
      </c>
      <c r="D77" s="78"/>
      <c r="K77" s="89"/>
      <c r="L77" s="246"/>
      <c r="M77" s="90" t="s">
        <v>1</v>
      </c>
    </row>
    <row r="78" spans="1:20" s="88" customFormat="1">
      <c r="B78" s="73">
        <v>2</v>
      </c>
      <c r="C78" s="74" t="s">
        <v>67</v>
      </c>
      <c r="D78" s="78"/>
      <c r="K78" s="89"/>
      <c r="L78" s="246"/>
      <c r="M78" s="90" t="s">
        <v>1</v>
      </c>
    </row>
    <row r="79" spans="1:20" s="88" customFormat="1">
      <c r="B79" s="73">
        <v>3</v>
      </c>
      <c r="C79" s="74" t="s">
        <v>67</v>
      </c>
      <c r="D79" s="78"/>
      <c r="K79" s="89"/>
      <c r="L79" s="246"/>
      <c r="M79" s="90" t="s">
        <v>1</v>
      </c>
    </row>
    <row r="80" spans="1:20" s="88" customFormat="1" ht="9" customHeight="1">
      <c r="C80" s="74"/>
      <c r="D80" s="78"/>
      <c r="K80" s="89"/>
      <c r="L80" s="76"/>
      <c r="M80" s="90"/>
    </row>
    <row r="81" spans="1:13" s="88" customFormat="1">
      <c r="A81" s="57" t="s">
        <v>80</v>
      </c>
      <c r="B81" s="73"/>
      <c r="C81" s="74"/>
      <c r="D81" s="78"/>
      <c r="K81" s="304">
        <f>I82</f>
        <v>0</v>
      </c>
      <c r="L81" s="305" t="s">
        <v>1</v>
      </c>
      <c r="M81" s="305"/>
    </row>
    <row r="82" spans="1:13" s="88" customFormat="1">
      <c r="B82" s="68" t="s">
        <v>34</v>
      </c>
      <c r="C82" s="68"/>
      <c r="D82" s="68"/>
      <c r="E82" s="68"/>
      <c r="F82" s="68"/>
      <c r="G82" s="68"/>
      <c r="H82" s="68"/>
      <c r="I82" s="248">
        <f>SUM(L83:L85)</f>
        <v>0</v>
      </c>
      <c r="J82" s="85" t="s">
        <v>1</v>
      </c>
      <c r="K82" s="84"/>
      <c r="L82" s="85"/>
      <c r="M82" s="86"/>
    </row>
    <row r="83" spans="1:13" s="88" customFormat="1">
      <c r="B83" s="73">
        <v>1</v>
      </c>
      <c r="C83" s="74" t="s">
        <v>81</v>
      </c>
      <c r="D83" s="78"/>
      <c r="K83" s="89"/>
      <c r="L83" s="246"/>
      <c r="M83" s="90" t="s">
        <v>1</v>
      </c>
    </row>
    <row r="84" spans="1:13" s="88" customFormat="1">
      <c r="B84" s="88">
        <v>2</v>
      </c>
      <c r="C84" s="74" t="s">
        <v>67</v>
      </c>
      <c r="D84" s="78"/>
      <c r="K84" s="89"/>
      <c r="L84" s="246"/>
      <c r="M84" s="90" t="s">
        <v>1</v>
      </c>
    </row>
    <row r="85" spans="1:13" s="88" customFormat="1">
      <c r="B85" s="73">
        <v>3</v>
      </c>
      <c r="C85" s="74" t="s">
        <v>67</v>
      </c>
      <c r="D85" s="78"/>
      <c r="K85" s="89"/>
      <c r="L85" s="246"/>
      <c r="M85" s="90" t="s">
        <v>1</v>
      </c>
    </row>
    <row r="86" spans="1:13" s="88" customFormat="1" ht="17.25" customHeight="1">
      <c r="C86" s="74"/>
      <c r="D86" s="78"/>
      <c r="K86" s="89"/>
      <c r="L86" s="76"/>
      <c r="M86" s="90"/>
    </row>
    <row r="87" spans="1:13" s="102" customFormat="1">
      <c r="A87" s="98" t="s">
        <v>36</v>
      </c>
      <c r="B87" s="98"/>
      <c r="C87" s="98"/>
      <c r="D87" s="98"/>
      <c r="E87" s="98"/>
      <c r="F87" s="98"/>
      <c r="G87" s="98"/>
      <c r="H87" s="98"/>
      <c r="I87" s="98"/>
      <c r="J87" s="98"/>
      <c r="K87" s="251">
        <f>I88+I94</f>
        <v>0</v>
      </c>
      <c r="L87" s="99" t="s">
        <v>1</v>
      </c>
      <c r="M87" s="100"/>
    </row>
    <row r="88" spans="1:13" s="102" customFormat="1">
      <c r="A88" s="62" t="s">
        <v>37</v>
      </c>
      <c r="B88" s="62"/>
      <c r="C88" s="62"/>
      <c r="D88" s="62"/>
      <c r="E88" s="62"/>
      <c r="F88" s="62"/>
      <c r="G88" s="62"/>
      <c r="H88" s="62"/>
      <c r="I88" s="250">
        <f>SUM(K90:K92)</f>
        <v>0</v>
      </c>
      <c r="J88" s="62" t="s">
        <v>1</v>
      </c>
      <c r="K88" s="103"/>
      <c r="L88" s="62"/>
      <c r="M88" s="104"/>
    </row>
    <row r="89" spans="1:13" s="102" customFormat="1">
      <c r="A89" s="39"/>
      <c r="B89" s="39"/>
      <c r="C89" s="39"/>
      <c r="D89" s="105" t="s">
        <v>38</v>
      </c>
      <c r="E89" s="105" t="s">
        <v>39</v>
      </c>
      <c r="F89" s="105"/>
      <c r="G89" s="105" t="s">
        <v>40</v>
      </c>
      <c r="H89" s="105"/>
      <c r="I89" s="359" t="s">
        <v>41</v>
      </c>
      <c r="J89" s="359"/>
      <c r="K89" s="106" t="s">
        <v>42</v>
      </c>
      <c r="L89" s="82"/>
      <c r="M89" s="39"/>
    </row>
    <row r="90" spans="1:13" s="102" customFormat="1">
      <c r="A90" s="39"/>
      <c r="B90" s="294">
        <v>1</v>
      </c>
      <c r="C90" s="367" t="s">
        <v>68</v>
      </c>
      <c r="D90" s="367"/>
      <c r="E90" s="295"/>
      <c r="F90" s="296"/>
      <c r="G90" s="295"/>
      <c r="H90" s="296"/>
      <c r="I90" s="262"/>
      <c r="J90" s="297"/>
      <c r="K90" s="298">
        <f>I90*E90</f>
        <v>0</v>
      </c>
      <c r="L90" s="299" t="s">
        <v>1</v>
      </c>
      <c r="M90" s="39"/>
    </row>
    <row r="91" spans="1:13" s="102" customFormat="1">
      <c r="A91" s="39"/>
      <c r="B91" s="294">
        <v>2</v>
      </c>
      <c r="C91" s="367" t="s">
        <v>68</v>
      </c>
      <c r="D91" s="367"/>
      <c r="E91" s="295"/>
      <c r="F91" s="296"/>
      <c r="G91" s="295"/>
      <c r="H91" s="296"/>
      <c r="I91" s="262"/>
      <c r="J91" s="297"/>
      <c r="K91" s="298">
        <f t="shared" ref="K91:K92" si="0">I91*E91</f>
        <v>0</v>
      </c>
      <c r="L91" s="299" t="s">
        <v>1</v>
      </c>
      <c r="M91" s="39"/>
    </row>
    <row r="92" spans="1:13" s="102" customFormat="1">
      <c r="A92" s="39"/>
      <c r="B92" s="294">
        <v>3</v>
      </c>
      <c r="C92" s="367" t="s">
        <v>68</v>
      </c>
      <c r="D92" s="367"/>
      <c r="E92" s="295"/>
      <c r="F92" s="296"/>
      <c r="G92" s="295"/>
      <c r="H92" s="296"/>
      <c r="I92" s="262"/>
      <c r="J92" s="297"/>
      <c r="K92" s="298">
        <f t="shared" si="0"/>
        <v>0</v>
      </c>
      <c r="L92" s="299" t="s">
        <v>1</v>
      </c>
      <c r="M92" s="39"/>
    </row>
    <row r="93" spans="1:13" s="88" customFormat="1" ht="12.75" customHeight="1">
      <c r="C93" s="74"/>
      <c r="D93" s="78"/>
      <c r="K93" s="89"/>
      <c r="L93" s="76"/>
      <c r="M93" s="90"/>
    </row>
    <row r="94" spans="1:13" s="102" customFormat="1">
      <c r="A94" s="62" t="s">
        <v>69</v>
      </c>
      <c r="B94" s="62"/>
      <c r="C94" s="62"/>
      <c r="D94" s="62"/>
      <c r="E94" s="62"/>
      <c r="F94" s="62"/>
      <c r="G94" s="62"/>
      <c r="H94" s="62"/>
      <c r="I94" s="250">
        <f>SUM(K96:K98)</f>
        <v>0</v>
      </c>
      <c r="J94" s="62" t="s">
        <v>1</v>
      </c>
      <c r="K94" s="103"/>
      <c r="L94" s="62"/>
      <c r="M94" s="104"/>
    </row>
    <row r="95" spans="1:13" s="102" customFormat="1">
      <c r="A95" s="39"/>
      <c r="B95" s="39"/>
      <c r="C95" s="39"/>
      <c r="D95" s="105" t="s">
        <v>38</v>
      </c>
      <c r="E95" s="105" t="s">
        <v>39</v>
      </c>
      <c r="F95" s="105"/>
      <c r="G95" s="105" t="s">
        <v>40</v>
      </c>
      <c r="H95" s="105"/>
      <c r="I95" s="359" t="s">
        <v>41</v>
      </c>
      <c r="J95" s="359"/>
      <c r="K95" s="106" t="s">
        <v>42</v>
      </c>
      <c r="L95" s="82"/>
      <c r="M95" s="39"/>
    </row>
    <row r="96" spans="1:13" s="102" customFormat="1">
      <c r="A96" s="39"/>
      <c r="B96" s="294">
        <v>1</v>
      </c>
      <c r="C96" s="367" t="s">
        <v>68</v>
      </c>
      <c r="D96" s="367"/>
      <c r="E96" s="295"/>
      <c r="F96" s="296"/>
      <c r="G96" s="295"/>
      <c r="H96" s="296"/>
      <c r="I96" s="262"/>
      <c r="J96" s="297"/>
      <c r="K96" s="298">
        <f>I96*E96</f>
        <v>0</v>
      </c>
      <c r="L96" s="299" t="s">
        <v>1</v>
      </c>
      <c r="M96" s="39"/>
    </row>
    <row r="97" spans="1:13" s="102" customFormat="1">
      <c r="A97" s="39"/>
      <c r="B97" s="294">
        <v>2</v>
      </c>
      <c r="C97" s="367" t="s">
        <v>68</v>
      </c>
      <c r="D97" s="367"/>
      <c r="E97" s="295"/>
      <c r="F97" s="296"/>
      <c r="G97" s="295"/>
      <c r="H97" s="296"/>
      <c r="I97" s="262"/>
      <c r="J97" s="297"/>
      <c r="K97" s="298">
        <f t="shared" ref="K97:K98" si="1">I97*E97</f>
        <v>0</v>
      </c>
      <c r="L97" s="299" t="s">
        <v>1</v>
      </c>
      <c r="M97" s="39"/>
    </row>
    <row r="98" spans="1:13" s="102" customFormat="1">
      <c r="A98" s="39"/>
      <c r="B98" s="294">
        <v>3</v>
      </c>
      <c r="C98" s="367" t="s">
        <v>68</v>
      </c>
      <c r="D98" s="367"/>
      <c r="E98" s="295"/>
      <c r="F98" s="296"/>
      <c r="G98" s="295"/>
      <c r="H98" s="296"/>
      <c r="I98" s="262"/>
      <c r="J98" s="297"/>
      <c r="K98" s="300">
        <f t="shared" si="1"/>
        <v>0</v>
      </c>
      <c r="L98" s="299" t="s">
        <v>1</v>
      </c>
      <c r="M98" s="39"/>
    </row>
    <row r="99" spans="1:13" s="261" customFormat="1" ht="10.5" customHeight="1">
      <c r="A99" s="253"/>
      <c r="B99" s="254"/>
      <c r="C99" s="263"/>
      <c r="D99" s="263"/>
      <c r="E99" s="256"/>
      <c r="F99" s="256"/>
      <c r="G99" s="256"/>
      <c r="H99" s="256"/>
      <c r="I99" s="264"/>
      <c r="J99" s="258"/>
      <c r="K99" s="265"/>
      <c r="L99" s="260"/>
      <c r="M99" s="253"/>
    </row>
    <row r="100" spans="1:13" s="114" customFormat="1" ht="23.25">
      <c r="A100" s="53"/>
      <c r="B100" s="54" t="s">
        <v>45</v>
      </c>
      <c r="C100" s="111"/>
      <c r="D100" s="112"/>
      <c r="E100" s="112"/>
      <c r="F100" s="112"/>
      <c r="G100" s="112"/>
      <c r="H100" s="112"/>
      <c r="I100" s="113"/>
      <c r="J100" s="112"/>
      <c r="K100" s="272">
        <f>SUM(K101,K136,K142)</f>
        <v>0</v>
      </c>
      <c r="L100" s="56" t="s">
        <v>1</v>
      </c>
      <c r="M100" s="53"/>
    </row>
    <row r="101" spans="1:13" s="21" customFormat="1" ht="25.5" customHeight="1">
      <c r="A101" s="57" t="s">
        <v>26</v>
      </c>
      <c r="D101" s="22"/>
      <c r="E101" s="22"/>
      <c r="F101" s="22"/>
      <c r="G101" s="22"/>
      <c r="H101" s="22"/>
      <c r="I101" s="22"/>
      <c r="J101" s="22"/>
      <c r="K101" s="236">
        <f>SUM(K102,K115,K121)</f>
        <v>0</v>
      </c>
      <c r="L101" s="21" t="s">
        <v>1</v>
      </c>
      <c r="M101" s="22"/>
    </row>
    <row r="102" spans="1:13" s="59" customFormat="1" ht="28.5" customHeight="1">
      <c r="A102" s="58" t="s">
        <v>27</v>
      </c>
      <c r="D102" s="60"/>
      <c r="E102" s="60"/>
      <c r="F102" s="60"/>
      <c r="G102" s="60"/>
      <c r="H102" s="60"/>
      <c r="I102" s="60"/>
      <c r="J102" s="60"/>
      <c r="K102" s="247">
        <f>SUM(I103,I113)</f>
        <v>0</v>
      </c>
      <c r="L102" s="59" t="s">
        <v>1</v>
      </c>
      <c r="M102" s="60"/>
    </row>
    <row r="103" spans="1:13" s="25" customFormat="1">
      <c r="A103" s="25" t="s">
        <v>16</v>
      </c>
      <c r="I103" s="234">
        <f>K104+K107+K111</f>
        <v>0</v>
      </c>
      <c r="J103" s="25" t="s">
        <v>1</v>
      </c>
    </row>
    <row r="104" spans="1:13" s="25" customFormat="1">
      <c r="B104" s="25" t="s">
        <v>17</v>
      </c>
      <c r="J104" s="28"/>
      <c r="K104" s="233">
        <f>SUM(L105:L106)</f>
        <v>0</v>
      </c>
      <c r="L104" s="25" t="s">
        <v>1</v>
      </c>
    </row>
    <row r="105" spans="1:13">
      <c r="D105" s="1" t="s">
        <v>28</v>
      </c>
      <c r="J105" s="35"/>
      <c r="K105" s="35"/>
      <c r="L105" s="231"/>
      <c r="M105" s="1" t="s">
        <v>1</v>
      </c>
    </row>
    <row r="106" spans="1:13">
      <c r="D106" s="48" t="s">
        <v>29</v>
      </c>
      <c r="J106" s="35"/>
      <c r="K106" s="35"/>
      <c r="L106" s="232"/>
      <c r="M106" s="34" t="s">
        <v>1</v>
      </c>
    </row>
    <row r="107" spans="1:13" s="25" customFormat="1">
      <c r="B107" s="25" t="s">
        <v>21</v>
      </c>
      <c r="K107" s="233">
        <f>SUM(L108:L110)</f>
        <v>0</v>
      </c>
      <c r="L107" s="25" t="s">
        <v>1</v>
      </c>
    </row>
    <row r="108" spans="1:13" s="25" customFormat="1">
      <c r="D108" s="1" t="s">
        <v>64</v>
      </c>
      <c r="K108" s="28"/>
      <c r="L108" s="231"/>
      <c r="M108" s="1" t="s">
        <v>1</v>
      </c>
    </row>
    <row r="109" spans="1:13" s="25" customFormat="1">
      <c r="D109" s="1" t="s">
        <v>65</v>
      </c>
      <c r="K109" s="28"/>
      <c r="L109" s="232"/>
      <c r="M109" s="34" t="s">
        <v>1</v>
      </c>
    </row>
    <row r="110" spans="1:13" s="25" customFormat="1">
      <c r="D110" s="1" t="s">
        <v>66</v>
      </c>
      <c r="K110" s="28"/>
      <c r="L110" s="232"/>
      <c r="M110" s="34" t="s">
        <v>1</v>
      </c>
    </row>
    <row r="111" spans="1:13" s="25" customFormat="1">
      <c r="B111" s="25" t="s">
        <v>30</v>
      </c>
      <c r="K111" s="233"/>
      <c r="L111" s="25" t="s">
        <v>1</v>
      </c>
    </row>
    <row r="112" spans="1:13" s="25" customFormat="1">
      <c r="K112" s="28"/>
    </row>
    <row r="113" spans="1:23" s="25" customFormat="1">
      <c r="A113" s="25" t="s">
        <v>31</v>
      </c>
      <c r="I113" s="234"/>
      <c r="J113" s="25" t="s">
        <v>1</v>
      </c>
      <c r="K113" s="27"/>
      <c r="L113" s="27"/>
    </row>
    <row r="114" spans="1:23" s="25" customFormat="1">
      <c r="I114" s="63"/>
      <c r="K114" s="27"/>
      <c r="L114" s="27"/>
    </row>
    <row r="115" spans="1:23" s="178" customFormat="1">
      <c r="A115" s="119" t="s">
        <v>60</v>
      </c>
      <c r="B115" s="206"/>
      <c r="C115" s="206"/>
      <c r="D115" s="206"/>
      <c r="E115" s="206"/>
      <c r="F115" s="206"/>
      <c r="G115" s="206"/>
      <c r="H115" s="206"/>
      <c r="I115" s="206"/>
      <c r="J115" s="206"/>
      <c r="K115" s="302">
        <f>I116</f>
        <v>0</v>
      </c>
      <c r="L115" s="206" t="s">
        <v>1</v>
      </c>
      <c r="O115" s="211">
        <v>816300</v>
      </c>
      <c r="P115" s="201">
        <f>O115-K115</f>
        <v>816300</v>
      </c>
      <c r="Q115" s="201"/>
      <c r="R115" s="212"/>
      <c r="S115" s="212"/>
      <c r="W115" s="213">
        <f>S116-O115</f>
        <v>-816300</v>
      </c>
    </row>
    <row r="116" spans="1:23" s="207" customFormat="1" ht="23.25">
      <c r="A116" s="203" t="s">
        <v>16</v>
      </c>
      <c r="B116" s="204"/>
      <c r="C116" s="204"/>
      <c r="D116" s="204"/>
      <c r="E116" s="204"/>
      <c r="F116" s="204"/>
      <c r="G116" s="204"/>
      <c r="H116" s="204"/>
      <c r="I116" s="250">
        <f>SUM(K117:K119)</f>
        <v>0</v>
      </c>
      <c r="J116" s="204" t="s">
        <v>1</v>
      </c>
      <c r="K116" s="103"/>
      <c r="L116" s="204"/>
      <c r="P116" s="208"/>
      <c r="Q116" s="208"/>
      <c r="R116" s="208"/>
      <c r="S116" s="208"/>
      <c r="T116" s="208"/>
      <c r="W116" s="214">
        <f>W115/3</f>
        <v>-272100</v>
      </c>
    </row>
    <row r="117" spans="1:23" s="36" customFormat="1">
      <c r="B117" s="36" t="s">
        <v>17</v>
      </c>
      <c r="C117" s="209"/>
      <c r="E117" s="209"/>
      <c r="F117" s="209"/>
      <c r="G117" s="205"/>
      <c r="H117" s="205"/>
      <c r="I117" s="210"/>
      <c r="J117" s="210"/>
      <c r="K117" s="301"/>
      <c r="L117" s="36" t="s">
        <v>1</v>
      </c>
      <c r="M117" s="92"/>
      <c r="N117" s="92"/>
      <c r="P117" s="46"/>
      <c r="Q117" s="46"/>
      <c r="R117" s="45"/>
      <c r="S117" s="45"/>
      <c r="T117" s="45"/>
    </row>
    <row r="118" spans="1:23" s="36" customFormat="1">
      <c r="B118" s="36" t="s">
        <v>21</v>
      </c>
      <c r="C118" s="209"/>
      <c r="E118" s="209"/>
      <c r="F118" s="209"/>
      <c r="G118" s="205"/>
      <c r="H118" s="205"/>
      <c r="I118" s="210"/>
      <c r="J118" s="210"/>
      <c r="K118" s="301"/>
      <c r="L118" s="36" t="s">
        <v>1</v>
      </c>
      <c r="M118" s="92"/>
      <c r="N118" s="92"/>
      <c r="P118" s="46"/>
      <c r="Q118" s="46"/>
      <c r="R118" s="45"/>
      <c r="S118" s="45"/>
      <c r="T118" s="45"/>
    </row>
    <row r="119" spans="1:23" s="36" customFormat="1">
      <c r="B119" s="36" t="s">
        <v>30</v>
      </c>
      <c r="C119" s="209"/>
      <c r="E119" s="209"/>
      <c r="F119" s="209"/>
      <c r="G119" s="205"/>
      <c r="H119" s="205"/>
      <c r="I119" s="210"/>
      <c r="J119" s="210"/>
      <c r="K119" s="301"/>
      <c r="L119" s="36" t="s">
        <v>1</v>
      </c>
      <c r="M119" s="92"/>
      <c r="N119" s="92"/>
      <c r="P119" s="46"/>
      <c r="Q119" s="46"/>
      <c r="R119" s="45"/>
      <c r="S119" s="45"/>
      <c r="T119" s="45"/>
    </row>
    <row r="120" spans="1:23" s="25" customFormat="1">
      <c r="K120" s="28"/>
    </row>
    <row r="121" spans="1:23" s="67" customFormat="1">
      <c r="A121" s="64" t="s">
        <v>32</v>
      </c>
      <c r="B121" s="61"/>
      <c r="C121" s="61"/>
      <c r="D121" s="65"/>
      <c r="E121" s="65"/>
      <c r="F121" s="65"/>
      <c r="G121" s="65"/>
      <c r="H121" s="65"/>
      <c r="I121" s="65"/>
      <c r="J121" s="65"/>
      <c r="K121" s="247">
        <f>SUM(I122,I127,I131)</f>
        <v>0</v>
      </c>
      <c r="L121" s="61" t="s">
        <v>1</v>
      </c>
      <c r="M121" s="65"/>
    </row>
    <row r="122" spans="1:23" s="72" customFormat="1">
      <c r="A122" s="66"/>
      <c r="B122" s="68" t="s">
        <v>33</v>
      </c>
      <c r="C122" s="69"/>
      <c r="D122" s="70"/>
      <c r="E122" s="71"/>
      <c r="F122" s="71"/>
      <c r="G122" s="66"/>
      <c r="H122" s="66"/>
      <c r="I122" s="236">
        <f>SUM(L123:L125)</f>
        <v>0</v>
      </c>
      <c r="J122" s="24" t="s">
        <v>1</v>
      </c>
      <c r="K122" s="66"/>
      <c r="L122" s="66"/>
      <c r="M122" s="66"/>
    </row>
    <row r="123" spans="1:23" s="75" customFormat="1">
      <c r="A123" s="34"/>
      <c r="B123" s="73">
        <v>1</v>
      </c>
      <c r="C123" s="74" t="s">
        <v>67</v>
      </c>
      <c r="E123" s="34"/>
      <c r="F123" s="34"/>
      <c r="G123" s="34"/>
      <c r="H123" s="34"/>
      <c r="I123" s="34"/>
      <c r="J123" s="34"/>
      <c r="K123" s="34"/>
      <c r="L123" s="246"/>
      <c r="M123" s="34" t="s">
        <v>1</v>
      </c>
    </row>
    <row r="124" spans="1:23" s="75" customFormat="1">
      <c r="A124" s="34"/>
      <c r="B124" s="73">
        <v>2</v>
      </c>
      <c r="C124" s="74" t="s">
        <v>67</v>
      </c>
      <c r="E124" s="34"/>
      <c r="F124" s="34"/>
      <c r="G124" s="34"/>
      <c r="H124" s="34"/>
      <c r="I124" s="34"/>
      <c r="J124" s="34"/>
      <c r="K124" s="34"/>
      <c r="L124" s="246"/>
      <c r="M124" s="34" t="s">
        <v>1</v>
      </c>
    </row>
    <row r="125" spans="1:23" s="75" customFormat="1">
      <c r="A125" s="34"/>
      <c r="B125" s="73">
        <v>3</v>
      </c>
      <c r="C125" s="74" t="s">
        <v>67</v>
      </c>
      <c r="E125" s="34"/>
      <c r="F125" s="34"/>
      <c r="G125" s="34"/>
      <c r="H125" s="34"/>
      <c r="I125" s="34"/>
      <c r="J125" s="34"/>
      <c r="K125" s="34"/>
      <c r="L125" s="246"/>
      <c r="M125" s="34" t="s">
        <v>1</v>
      </c>
    </row>
    <row r="126" spans="1:23" s="75" customFormat="1" ht="9.75" customHeight="1">
      <c r="A126" s="34"/>
      <c r="B126" s="73"/>
      <c r="C126" s="74"/>
      <c r="E126" s="34"/>
      <c r="F126" s="34"/>
      <c r="G126" s="34"/>
      <c r="H126" s="34"/>
      <c r="I126" s="34"/>
      <c r="J126" s="34"/>
      <c r="K126" s="34"/>
      <c r="L126" s="76"/>
      <c r="M126" s="34"/>
    </row>
    <row r="127" spans="1:23" s="87" customFormat="1" ht="27" customHeight="1">
      <c r="A127" s="83"/>
      <c r="B127" s="68" t="s">
        <v>34</v>
      </c>
      <c r="C127" s="68"/>
      <c r="D127" s="68"/>
      <c r="E127" s="68"/>
      <c r="F127" s="68"/>
      <c r="G127" s="68"/>
      <c r="H127" s="68"/>
      <c r="I127" s="248">
        <f>SUM(L128:L130)</f>
        <v>0</v>
      </c>
      <c r="J127" s="85" t="s">
        <v>1</v>
      </c>
      <c r="K127" s="84"/>
      <c r="L127" s="85"/>
      <c r="M127" s="86"/>
    </row>
    <row r="128" spans="1:23" s="88" customFormat="1">
      <c r="B128" s="73">
        <v>1</v>
      </c>
      <c r="C128" s="74" t="s">
        <v>67</v>
      </c>
      <c r="D128" s="78"/>
      <c r="K128" s="89"/>
      <c r="L128" s="246"/>
      <c r="M128" s="90" t="s">
        <v>1</v>
      </c>
    </row>
    <row r="129" spans="1:13" s="88" customFormat="1">
      <c r="B129" s="73">
        <v>2</v>
      </c>
      <c r="C129" s="74" t="s">
        <v>67</v>
      </c>
      <c r="D129" s="78"/>
      <c r="K129" s="89"/>
      <c r="L129" s="246"/>
      <c r="M129" s="90" t="s">
        <v>1</v>
      </c>
    </row>
    <row r="130" spans="1:13" s="88" customFormat="1" ht="24" customHeight="1">
      <c r="B130" s="73">
        <v>3</v>
      </c>
      <c r="C130" s="74" t="s">
        <v>67</v>
      </c>
      <c r="D130" s="78"/>
      <c r="I130" s="91"/>
      <c r="J130" s="92"/>
      <c r="K130" s="89"/>
      <c r="L130" s="246"/>
      <c r="M130" s="90" t="s">
        <v>1</v>
      </c>
    </row>
    <row r="131" spans="1:13" s="72" customFormat="1">
      <c r="A131" s="93"/>
      <c r="B131" s="94" t="s">
        <v>35</v>
      </c>
      <c r="C131" s="95"/>
      <c r="D131" s="95"/>
      <c r="E131" s="95"/>
      <c r="F131" s="95"/>
      <c r="G131" s="95"/>
      <c r="H131" s="95"/>
      <c r="I131" s="249">
        <f>SUM(L132:L134)</f>
        <v>0</v>
      </c>
      <c r="J131" s="85" t="s">
        <v>1</v>
      </c>
      <c r="K131" s="96"/>
      <c r="L131" s="85"/>
      <c r="M131" s="97"/>
    </row>
    <row r="132" spans="1:13" s="88" customFormat="1">
      <c r="B132" s="73">
        <v>1</v>
      </c>
      <c r="C132" s="74" t="s">
        <v>67</v>
      </c>
      <c r="D132" s="78"/>
      <c r="K132" s="89"/>
      <c r="L132" s="246"/>
      <c r="M132" s="90" t="s">
        <v>1</v>
      </c>
    </row>
    <row r="133" spans="1:13" s="88" customFormat="1">
      <c r="B133" s="73">
        <v>2</v>
      </c>
      <c r="C133" s="74" t="s">
        <v>67</v>
      </c>
      <c r="D133" s="78"/>
      <c r="K133" s="89"/>
      <c r="L133" s="246"/>
      <c r="M133" s="90" t="s">
        <v>1</v>
      </c>
    </row>
    <row r="134" spans="1:13" s="88" customFormat="1">
      <c r="B134" s="73">
        <v>3</v>
      </c>
      <c r="C134" s="74" t="s">
        <v>67</v>
      </c>
      <c r="D134" s="78"/>
      <c r="K134" s="89"/>
      <c r="L134" s="246"/>
      <c r="M134" s="90" t="s">
        <v>1</v>
      </c>
    </row>
    <row r="135" spans="1:13" s="88" customFormat="1" ht="14.25" customHeight="1">
      <c r="B135" s="73"/>
      <c r="C135" s="74"/>
      <c r="D135" s="78"/>
      <c r="K135" s="89"/>
      <c r="L135" s="76"/>
      <c r="M135" s="90"/>
    </row>
    <row r="136" spans="1:13" s="88" customFormat="1">
      <c r="A136" s="57" t="s">
        <v>80</v>
      </c>
      <c r="B136" s="73"/>
      <c r="C136" s="74"/>
      <c r="D136" s="78"/>
      <c r="K136" s="304">
        <f>I137</f>
        <v>0</v>
      </c>
      <c r="L136" s="305" t="s">
        <v>1</v>
      </c>
      <c r="M136" s="305"/>
    </row>
    <row r="137" spans="1:13" s="88" customFormat="1">
      <c r="B137" s="68" t="s">
        <v>34</v>
      </c>
      <c r="C137" s="68"/>
      <c r="D137" s="68"/>
      <c r="E137" s="68"/>
      <c r="F137" s="68"/>
      <c r="G137" s="68"/>
      <c r="H137" s="68"/>
      <c r="I137" s="248">
        <f>SUM(L138:L140)</f>
        <v>0</v>
      </c>
      <c r="J137" s="85" t="s">
        <v>1</v>
      </c>
      <c r="K137" s="84"/>
      <c r="L137" s="85"/>
      <c r="M137" s="86"/>
    </row>
    <row r="138" spans="1:13" s="88" customFormat="1">
      <c r="B138" s="73">
        <v>1</v>
      </c>
      <c r="C138" s="74" t="s">
        <v>81</v>
      </c>
      <c r="D138" s="78"/>
      <c r="K138" s="89"/>
      <c r="L138" s="246"/>
      <c r="M138" s="90" t="s">
        <v>1</v>
      </c>
    </row>
    <row r="139" spans="1:13" s="88" customFormat="1">
      <c r="B139" s="88">
        <v>2</v>
      </c>
      <c r="C139" s="74" t="s">
        <v>67</v>
      </c>
      <c r="D139" s="78"/>
      <c r="K139" s="89"/>
      <c r="L139" s="246"/>
      <c r="M139" s="90" t="s">
        <v>1</v>
      </c>
    </row>
    <row r="140" spans="1:13" s="88" customFormat="1">
      <c r="B140" s="73">
        <v>3</v>
      </c>
      <c r="C140" s="74" t="s">
        <v>67</v>
      </c>
      <c r="D140" s="78"/>
      <c r="K140" s="89"/>
      <c r="L140" s="246"/>
      <c r="M140" s="90" t="s">
        <v>1</v>
      </c>
    </row>
    <row r="141" spans="1:13" s="88" customFormat="1" ht="16.5" customHeight="1">
      <c r="C141" s="74"/>
      <c r="D141" s="78"/>
      <c r="K141" s="89"/>
      <c r="L141" s="76"/>
      <c r="M141" s="90"/>
    </row>
    <row r="142" spans="1:13" s="88" customFormat="1">
      <c r="A142" s="98" t="s">
        <v>36</v>
      </c>
      <c r="B142" s="98"/>
      <c r="C142" s="98"/>
      <c r="D142" s="98"/>
      <c r="E142" s="98"/>
      <c r="F142" s="98"/>
      <c r="G142" s="98"/>
      <c r="H142" s="98"/>
      <c r="I142" s="98"/>
      <c r="J142" s="98"/>
      <c r="K142" s="251">
        <f>SUM(I143,I149)</f>
        <v>0</v>
      </c>
      <c r="L142" s="99" t="s">
        <v>1</v>
      </c>
      <c r="M142" s="100"/>
    </row>
    <row r="143" spans="1:13" s="102" customFormat="1">
      <c r="A143" s="62" t="s">
        <v>37</v>
      </c>
      <c r="B143" s="62"/>
      <c r="C143" s="62"/>
      <c r="D143" s="62"/>
      <c r="E143" s="62"/>
      <c r="F143" s="62"/>
      <c r="G143" s="62"/>
      <c r="H143" s="62"/>
      <c r="I143" s="250">
        <f>SUM(K145:K147)</f>
        <v>0</v>
      </c>
      <c r="J143" s="62" t="s">
        <v>1</v>
      </c>
      <c r="K143" s="103"/>
      <c r="L143" s="62"/>
      <c r="M143" s="104"/>
    </row>
    <row r="144" spans="1:13" s="102" customFormat="1">
      <c r="A144" s="39"/>
      <c r="B144" s="39"/>
      <c r="C144" s="39"/>
      <c r="D144" s="105" t="s">
        <v>38</v>
      </c>
      <c r="E144" s="105" t="s">
        <v>39</v>
      </c>
      <c r="F144" s="105"/>
      <c r="G144" s="105" t="s">
        <v>40</v>
      </c>
      <c r="H144" s="105"/>
      <c r="I144" s="359" t="s">
        <v>41</v>
      </c>
      <c r="J144" s="359"/>
      <c r="K144" s="106" t="s">
        <v>42</v>
      </c>
      <c r="L144" s="82"/>
      <c r="M144" s="39"/>
    </row>
    <row r="145" spans="1:13" s="102" customFormat="1" ht="27" customHeight="1">
      <c r="A145" s="39"/>
      <c r="B145" s="294">
        <v>1</v>
      </c>
      <c r="C145" s="367" t="s">
        <v>68</v>
      </c>
      <c r="D145" s="367"/>
      <c r="E145" s="295"/>
      <c r="F145" s="296"/>
      <c r="G145" s="295"/>
      <c r="H145" s="296"/>
      <c r="I145" s="262"/>
      <c r="J145" s="297"/>
      <c r="K145" s="298">
        <f>I145*E145</f>
        <v>0</v>
      </c>
      <c r="L145" s="299" t="s">
        <v>1</v>
      </c>
      <c r="M145" s="39"/>
    </row>
    <row r="146" spans="1:13" s="102" customFormat="1" ht="27" customHeight="1">
      <c r="A146" s="39"/>
      <c r="B146" s="294">
        <v>2</v>
      </c>
      <c r="C146" s="367" t="s">
        <v>68</v>
      </c>
      <c r="D146" s="367"/>
      <c r="E146" s="295"/>
      <c r="F146" s="296"/>
      <c r="G146" s="295"/>
      <c r="H146" s="296"/>
      <c r="I146" s="262"/>
      <c r="J146" s="297"/>
      <c r="K146" s="298">
        <f t="shared" ref="K146:K147" si="2">I146*E146</f>
        <v>0</v>
      </c>
      <c r="L146" s="299" t="s">
        <v>1</v>
      </c>
      <c r="M146" s="39"/>
    </row>
    <row r="147" spans="1:13" s="102" customFormat="1" ht="27" customHeight="1">
      <c r="A147" s="39"/>
      <c r="B147" s="294">
        <v>3</v>
      </c>
      <c r="C147" s="367" t="s">
        <v>68</v>
      </c>
      <c r="D147" s="367"/>
      <c r="E147" s="295"/>
      <c r="F147" s="296"/>
      <c r="G147" s="295"/>
      <c r="H147" s="296"/>
      <c r="I147" s="262"/>
      <c r="J147" s="297"/>
      <c r="K147" s="298">
        <f t="shared" si="2"/>
        <v>0</v>
      </c>
      <c r="L147" s="299" t="s">
        <v>1</v>
      </c>
      <c r="M147" s="39"/>
    </row>
    <row r="148" spans="1:13" s="88" customFormat="1" ht="15.75" customHeight="1">
      <c r="C148" s="74"/>
      <c r="D148" s="78"/>
      <c r="K148" s="89"/>
      <c r="L148" s="76"/>
      <c r="M148" s="90"/>
    </row>
    <row r="149" spans="1:13" s="102" customFormat="1">
      <c r="A149" s="62" t="s">
        <v>69</v>
      </c>
      <c r="B149" s="62"/>
      <c r="C149" s="62"/>
      <c r="D149" s="62"/>
      <c r="E149" s="62"/>
      <c r="F149" s="62"/>
      <c r="G149" s="62"/>
      <c r="H149" s="62"/>
      <c r="I149" s="250">
        <f>SUM(K151:K153)</f>
        <v>0</v>
      </c>
      <c r="J149" s="62" t="s">
        <v>1</v>
      </c>
      <c r="K149" s="103"/>
      <c r="L149" s="62"/>
      <c r="M149" s="104"/>
    </row>
    <row r="150" spans="1:13" s="102" customFormat="1">
      <c r="A150" s="39"/>
      <c r="B150" s="39"/>
      <c r="C150" s="39"/>
      <c r="D150" s="105" t="s">
        <v>38</v>
      </c>
      <c r="E150" s="105" t="s">
        <v>39</v>
      </c>
      <c r="F150" s="105"/>
      <c r="G150" s="105" t="s">
        <v>40</v>
      </c>
      <c r="H150" s="105"/>
      <c r="I150" s="359" t="s">
        <v>41</v>
      </c>
      <c r="J150" s="359"/>
      <c r="K150" s="106" t="s">
        <v>42</v>
      </c>
      <c r="L150" s="82"/>
      <c r="M150" s="39"/>
    </row>
    <row r="151" spans="1:13" s="102" customFormat="1" ht="27" customHeight="1">
      <c r="A151" s="39"/>
      <c r="B151" s="294">
        <v>1</v>
      </c>
      <c r="C151" s="367" t="s">
        <v>68</v>
      </c>
      <c r="D151" s="367"/>
      <c r="E151" s="295"/>
      <c r="F151" s="296"/>
      <c r="G151" s="295"/>
      <c r="H151" s="296"/>
      <c r="I151" s="262"/>
      <c r="J151" s="297"/>
      <c r="K151" s="298">
        <f>I151*E151</f>
        <v>0</v>
      </c>
      <c r="L151" s="299" t="s">
        <v>1</v>
      </c>
      <c r="M151" s="39"/>
    </row>
    <row r="152" spans="1:13" s="102" customFormat="1" ht="27" customHeight="1">
      <c r="A152" s="39"/>
      <c r="B152" s="294">
        <v>2</v>
      </c>
      <c r="C152" s="367" t="s">
        <v>68</v>
      </c>
      <c r="D152" s="367"/>
      <c r="E152" s="295"/>
      <c r="F152" s="296"/>
      <c r="G152" s="295"/>
      <c r="H152" s="296"/>
      <c r="I152" s="262"/>
      <c r="J152" s="297"/>
      <c r="K152" s="298">
        <f t="shared" ref="K152:K153" si="3">I152*E152</f>
        <v>0</v>
      </c>
      <c r="L152" s="299" t="s">
        <v>1</v>
      </c>
      <c r="M152" s="39"/>
    </row>
    <row r="153" spans="1:13" s="102" customFormat="1" ht="27" customHeight="1">
      <c r="A153" s="39"/>
      <c r="B153" s="294">
        <v>3</v>
      </c>
      <c r="C153" s="367" t="s">
        <v>68</v>
      </c>
      <c r="D153" s="367"/>
      <c r="E153" s="295"/>
      <c r="F153" s="296"/>
      <c r="G153" s="295"/>
      <c r="H153" s="296"/>
      <c r="I153" s="262"/>
      <c r="J153" s="297"/>
      <c r="K153" s="300">
        <f t="shared" si="3"/>
        <v>0</v>
      </c>
      <c r="L153" s="299" t="s">
        <v>1</v>
      </c>
      <c r="M153" s="39"/>
    </row>
    <row r="154" spans="1:13" s="102" customFormat="1">
      <c r="A154" s="39"/>
      <c r="B154" s="294"/>
      <c r="C154" s="319"/>
      <c r="D154" s="319"/>
      <c r="E154" s="296"/>
      <c r="F154" s="296"/>
      <c r="G154" s="296"/>
      <c r="H154" s="296"/>
      <c r="I154" s="81"/>
      <c r="J154" s="297"/>
      <c r="K154" s="327"/>
      <c r="L154" s="299"/>
      <c r="M154" s="39"/>
    </row>
    <row r="155" spans="1:13" s="328" customFormat="1" ht="23.25">
      <c r="A155" s="321" t="s">
        <v>105</v>
      </c>
      <c r="C155" s="329"/>
      <c r="D155" s="330"/>
      <c r="K155" s="331">
        <f>K156+K164</f>
        <v>0</v>
      </c>
      <c r="L155" s="333" t="s">
        <v>1</v>
      </c>
      <c r="M155" s="332"/>
    </row>
    <row r="156" spans="1:13" s="117" customFormat="1" ht="25.5" customHeight="1">
      <c r="B156" s="118" t="s">
        <v>46</v>
      </c>
      <c r="C156" s="119"/>
      <c r="D156" s="120"/>
      <c r="E156" s="120"/>
      <c r="F156" s="120"/>
      <c r="G156" s="120"/>
      <c r="H156" s="120"/>
      <c r="I156" s="120"/>
      <c r="J156" s="120"/>
      <c r="K156" s="274">
        <f>K157</f>
        <v>0</v>
      </c>
      <c r="L156" s="121" t="s">
        <v>1</v>
      </c>
      <c r="M156" s="122"/>
    </row>
    <row r="157" spans="1:13" s="125" customFormat="1" ht="25.5" customHeight="1">
      <c r="A157" s="69" t="s">
        <v>26</v>
      </c>
      <c r="B157" s="69"/>
      <c r="C157" s="69"/>
      <c r="D157" s="69"/>
      <c r="E157" s="69"/>
      <c r="F157" s="69"/>
      <c r="G157" s="69"/>
      <c r="H157" s="69"/>
      <c r="I157" s="69"/>
      <c r="J157" s="69"/>
      <c r="K157" s="273">
        <f>SUM(K158)</f>
        <v>0</v>
      </c>
      <c r="L157" s="115" t="s">
        <v>1</v>
      </c>
      <c r="M157" s="124"/>
    </row>
    <row r="158" spans="1:13" s="67" customFormat="1">
      <c r="A158" s="64" t="s">
        <v>32</v>
      </c>
      <c r="B158" s="61"/>
      <c r="C158" s="61"/>
      <c r="D158" s="65"/>
      <c r="E158" s="65"/>
      <c r="F158" s="65"/>
      <c r="G158" s="65"/>
      <c r="H158" s="65"/>
      <c r="I158" s="65"/>
      <c r="J158" s="65"/>
      <c r="K158" s="247">
        <f>SUM(I159)</f>
        <v>0</v>
      </c>
      <c r="L158" s="61" t="s">
        <v>1</v>
      </c>
      <c r="M158" s="65"/>
    </row>
    <row r="159" spans="1:13" s="129" customFormat="1" ht="47.25" customHeight="1">
      <c r="A159" s="126"/>
      <c r="B159" s="366" t="s">
        <v>47</v>
      </c>
      <c r="C159" s="366"/>
      <c r="D159" s="366"/>
      <c r="E159" s="366"/>
      <c r="F159" s="366"/>
      <c r="G159" s="366"/>
      <c r="H159" s="252"/>
      <c r="I159" s="275">
        <f>SUM(L160:L162)</f>
        <v>0</v>
      </c>
      <c r="J159" s="115" t="s">
        <v>1</v>
      </c>
      <c r="K159" s="128"/>
      <c r="L159" s="127"/>
      <c r="M159" s="124"/>
    </row>
    <row r="160" spans="1:13" s="88" customFormat="1">
      <c r="B160" s="73">
        <v>1</v>
      </c>
      <c r="C160" s="74" t="s">
        <v>67</v>
      </c>
      <c r="D160" s="78"/>
      <c r="K160" s="89"/>
      <c r="L160" s="246"/>
      <c r="M160" s="90" t="s">
        <v>1</v>
      </c>
    </row>
    <row r="161" spans="1:13" s="88" customFormat="1">
      <c r="B161" s="73">
        <v>2</v>
      </c>
      <c r="C161" s="74" t="s">
        <v>67</v>
      </c>
      <c r="D161" s="78"/>
      <c r="K161" s="89"/>
      <c r="L161" s="246"/>
      <c r="M161" s="90" t="s">
        <v>1</v>
      </c>
    </row>
    <row r="162" spans="1:13" s="88" customFormat="1">
      <c r="B162" s="73">
        <v>3</v>
      </c>
      <c r="C162" s="74" t="s">
        <v>67</v>
      </c>
      <c r="D162" s="78"/>
      <c r="K162" s="89"/>
      <c r="L162" s="246"/>
      <c r="M162" s="90" t="s">
        <v>1</v>
      </c>
    </row>
    <row r="163" spans="1:13" s="36" customFormat="1" ht="13.5" customHeight="1">
      <c r="B163" s="88"/>
      <c r="C163" s="74"/>
      <c r="K163" s="130"/>
      <c r="L163" s="131"/>
      <c r="M163" s="90"/>
    </row>
    <row r="164" spans="1:13" s="36" customFormat="1" ht="24" customHeight="1">
      <c r="A164" s="132"/>
      <c r="B164" s="133" t="s">
        <v>48</v>
      </c>
      <c r="C164" s="134"/>
      <c r="D164" s="134"/>
      <c r="E164" s="134"/>
      <c r="F164" s="134"/>
      <c r="G164" s="135"/>
      <c r="H164" s="135"/>
      <c r="I164" s="136"/>
      <c r="J164" s="134"/>
      <c r="K164" s="277">
        <f>K165</f>
        <v>0</v>
      </c>
      <c r="L164" s="132" t="s">
        <v>1</v>
      </c>
      <c r="M164" s="134"/>
    </row>
    <row r="165" spans="1:13" s="36" customFormat="1" ht="24" customHeight="1">
      <c r="A165" s="137" t="s">
        <v>26</v>
      </c>
      <c r="B165" s="138"/>
      <c r="C165" s="139"/>
      <c r="D165" s="139"/>
      <c r="E165" s="139"/>
      <c r="F165" s="139"/>
      <c r="G165" s="140"/>
      <c r="H165" s="140"/>
      <c r="I165" s="141"/>
      <c r="J165" s="139"/>
      <c r="K165" s="278">
        <f>SUM(K166)</f>
        <v>0</v>
      </c>
      <c r="L165" s="24" t="s">
        <v>1</v>
      </c>
      <c r="M165" s="139"/>
    </row>
    <row r="166" spans="1:13" s="67" customFormat="1">
      <c r="A166" s="64" t="s">
        <v>32</v>
      </c>
      <c r="B166" s="61"/>
      <c r="C166" s="61"/>
      <c r="D166" s="65"/>
      <c r="E166" s="65"/>
      <c r="F166" s="65"/>
      <c r="G166" s="65"/>
      <c r="H166" s="65"/>
      <c r="I166" s="65"/>
      <c r="J166" s="65"/>
      <c r="K166" s="279">
        <f>SUM(I167)</f>
        <v>0</v>
      </c>
      <c r="L166" s="61" t="s">
        <v>1</v>
      </c>
      <c r="M166" s="65"/>
    </row>
    <row r="167" spans="1:13" s="36" customFormat="1" ht="48.75" customHeight="1">
      <c r="A167" s="142"/>
      <c r="B167" s="366" t="s">
        <v>47</v>
      </c>
      <c r="C167" s="366"/>
      <c r="D167" s="366"/>
      <c r="E167" s="366"/>
      <c r="F167" s="366"/>
      <c r="G167" s="366"/>
      <c r="H167" s="252"/>
      <c r="I167" s="276">
        <f>SUM(L168:L170)</f>
        <v>0</v>
      </c>
      <c r="J167" s="139" t="s">
        <v>1</v>
      </c>
      <c r="K167" s="143"/>
      <c r="L167" s="143"/>
      <c r="M167" s="144"/>
    </row>
    <row r="168" spans="1:13" s="88" customFormat="1">
      <c r="B168" s="73">
        <v>1</v>
      </c>
      <c r="C168" s="74" t="s">
        <v>67</v>
      </c>
      <c r="D168" s="78"/>
      <c r="K168" s="89"/>
      <c r="L168" s="246"/>
      <c r="M168" s="90" t="s">
        <v>1</v>
      </c>
    </row>
    <row r="169" spans="1:13" s="88" customFormat="1">
      <c r="B169" s="73">
        <v>2</v>
      </c>
      <c r="C169" s="74" t="s">
        <v>67</v>
      </c>
      <c r="D169" s="78"/>
      <c r="K169" s="89"/>
      <c r="L169" s="246"/>
      <c r="M169" s="90" t="s">
        <v>1</v>
      </c>
    </row>
    <row r="170" spans="1:13" s="88" customFormat="1">
      <c r="B170" s="73">
        <v>3</v>
      </c>
      <c r="C170" s="74" t="s">
        <v>67</v>
      </c>
      <c r="D170" s="78"/>
      <c r="K170" s="89"/>
      <c r="L170" s="246"/>
      <c r="M170" s="90" t="s">
        <v>1</v>
      </c>
    </row>
    <row r="171" spans="1:13" s="36" customFormat="1">
      <c r="A171" s="145"/>
      <c r="B171" s="146"/>
      <c r="C171" s="147"/>
      <c r="D171" s="147"/>
      <c r="E171" s="147"/>
      <c r="F171" s="147"/>
      <c r="G171" s="148"/>
      <c r="H171" s="148"/>
      <c r="I171" s="149"/>
      <c r="J171" s="147"/>
      <c r="K171" s="149"/>
      <c r="L171" s="149"/>
      <c r="M171" s="145"/>
    </row>
    <row r="172" spans="1:13" s="156" customFormat="1" ht="24" customHeight="1">
      <c r="A172" s="150" t="s">
        <v>102</v>
      </c>
      <c r="B172" s="151"/>
      <c r="C172" s="151"/>
      <c r="D172" s="152"/>
      <c r="E172" s="153"/>
      <c r="F172" s="153"/>
      <c r="G172" s="153"/>
      <c r="H172" s="153"/>
      <c r="I172" s="153"/>
      <c r="J172" s="153"/>
      <c r="K172" s="281">
        <f>K173</f>
        <v>0</v>
      </c>
      <c r="L172" s="154" t="s">
        <v>1</v>
      </c>
      <c r="M172" s="155"/>
    </row>
    <row r="173" spans="1:13" s="163" customFormat="1" ht="24" customHeight="1">
      <c r="A173" s="118"/>
      <c r="B173" s="157" t="s">
        <v>49</v>
      </c>
      <c r="C173" s="158"/>
      <c r="D173" s="159"/>
      <c r="E173" s="160"/>
      <c r="F173" s="160"/>
      <c r="G173" s="160"/>
      <c r="H173" s="160"/>
      <c r="I173" s="160"/>
      <c r="J173" s="160"/>
      <c r="K173" s="282">
        <f>K174</f>
        <v>0</v>
      </c>
      <c r="L173" s="161" t="s">
        <v>1</v>
      </c>
      <c r="M173" s="162"/>
    </row>
    <row r="174" spans="1:13" s="165" customFormat="1">
      <c r="A174" s="164" t="s">
        <v>26</v>
      </c>
      <c r="G174" s="166"/>
      <c r="H174" s="166"/>
      <c r="I174" s="167"/>
      <c r="K174" s="283">
        <f>K175</f>
        <v>0</v>
      </c>
      <c r="L174" s="168" t="s">
        <v>1</v>
      </c>
    </row>
    <row r="175" spans="1:13" s="170" customFormat="1">
      <c r="A175" s="164"/>
      <c r="B175" s="169" t="s">
        <v>50</v>
      </c>
      <c r="C175" s="165"/>
      <c r="D175" s="165"/>
      <c r="E175" s="165"/>
      <c r="F175" s="165"/>
      <c r="G175" s="166"/>
      <c r="H175" s="166"/>
      <c r="I175" s="167"/>
      <c r="J175" s="165"/>
      <c r="K175" s="283">
        <f>L181+L186+L176</f>
        <v>0</v>
      </c>
      <c r="L175" s="168" t="s">
        <v>1</v>
      </c>
      <c r="M175" s="165"/>
    </row>
    <row r="176" spans="1:13" s="173" customFormat="1">
      <c r="A176" s="171"/>
      <c r="B176" s="172" t="s">
        <v>51</v>
      </c>
      <c r="G176" s="174"/>
      <c r="H176" s="174"/>
      <c r="I176" s="175"/>
      <c r="K176" s="176"/>
      <c r="L176" s="280">
        <f>SUM(L177:L179)</f>
        <v>0</v>
      </c>
      <c r="M176" s="177" t="s">
        <v>1</v>
      </c>
    </row>
    <row r="177" spans="1:13" s="88" customFormat="1">
      <c r="B177" s="73">
        <v>1</v>
      </c>
      <c r="C177" s="74" t="s">
        <v>92</v>
      </c>
      <c r="D177" s="78"/>
      <c r="K177" s="89"/>
      <c r="L177" s="246"/>
      <c r="M177" s="90" t="s">
        <v>1</v>
      </c>
    </row>
    <row r="178" spans="1:13" s="88" customFormat="1">
      <c r="B178" s="73">
        <v>2</v>
      </c>
      <c r="C178" s="74" t="s">
        <v>92</v>
      </c>
      <c r="D178" s="78"/>
      <c r="K178" s="89"/>
      <c r="L178" s="246"/>
      <c r="M178" s="90" t="s">
        <v>1</v>
      </c>
    </row>
    <row r="179" spans="1:13" s="88" customFormat="1">
      <c r="B179" s="73">
        <v>3</v>
      </c>
      <c r="C179" s="74" t="s">
        <v>92</v>
      </c>
      <c r="D179" s="78"/>
      <c r="K179" s="89"/>
      <c r="L179" s="246"/>
      <c r="M179" s="90" t="s">
        <v>1</v>
      </c>
    </row>
    <row r="180" spans="1:13" s="88" customFormat="1">
      <c r="B180" s="73"/>
      <c r="C180" s="74"/>
      <c r="D180" s="78"/>
      <c r="K180" s="89"/>
      <c r="L180" s="76"/>
      <c r="M180" s="90"/>
    </row>
    <row r="181" spans="1:13" s="173" customFormat="1">
      <c r="A181" s="171"/>
      <c r="B181" s="172" t="s">
        <v>52</v>
      </c>
      <c r="G181" s="174"/>
      <c r="H181" s="174"/>
      <c r="I181" s="175"/>
      <c r="K181" s="176"/>
      <c r="L181" s="280">
        <f>SUM(L182:L184)</f>
        <v>0</v>
      </c>
      <c r="M181" s="177" t="s">
        <v>1</v>
      </c>
    </row>
    <row r="182" spans="1:13" s="88" customFormat="1">
      <c r="B182" s="73">
        <v>1</v>
      </c>
      <c r="C182" s="74" t="s">
        <v>92</v>
      </c>
      <c r="D182" s="78"/>
      <c r="K182" s="89"/>
      <c r="L182" s="246"/>
      <c r="M182" s="90" t="s">
        <v>1</v>
      </c>
    </row>
    <row r="183" spans="1:13" s="88" customFormat="1">
      <c r="B183" s="73">
        <v>2</v>
      </c>
      <c r="C183" s="74" t="s">
        <v>92</v>
      </c>
      <c r="D183" s="78"/>
      <c r="K183" s="89"/>
      <c r="L183" s="246"/>
      <c r="M183" s="90" t="s">
        <v>1</v>
      </c>
    </row>
    <row r="184" spans="1:13" s="88" customFormat="1">
      <c r="B184" s="73">
        <v>3</v>
      </c>
      <c r="C184" s="74" t="s">
        <v>92</v>
      </c>
      <c r="D184" s="78"/>
      <c r="K184" s="89"/>
      <c r="L184" s="246"/>
      <c r="M184" s="90" t="s">
        <v>1</v>
      </c>
    </row>
    <row r="185" spans="1:13" s="100" customFormat="1" ht="16.5" customHeight="1">
      <c r="A185" s="69"/>
      <c r="B185" s="98"/>
      <c r="C185" s="98"/>
      <c r="K185" s="123"/>
      <c r="L185" s="99"/>
    </row>
    <row r="186" spans="1:13" s="183" customFormat="1">
      <c r="A186" s="178"/>
      <c r="B186" s="179" t="s">
        <v>53</v>
      </c>
      <c r="C186" s="180"/>
      <c r="D186" s="181"/>
      <c r="E186" s="181"/>
      <c r="F186" s="181"/>
      <c r="G186" s="181"/>
      <c r="H186" s="181"/>
      <c r="I186" s="181"/>
      <c r="J186" s="181"/>
      <c r="K186" s="181"/>
      <c r="L186" s="182">
        <f>SUM(L187:L189)</f>
        <v>0</v>
      </c>
      <c r="M186" s="181" t="s">
        <v>1</v>
      </c>
    </row>
    <row r="187" spans="1:13" s="88" customFormat="1">
      <c r="B187" s="73">
        <v>1</v>
      </c>
      <c r="C187" s="74" t="s">
        <v>70</v>
      </c>
      <c r="D187" s="78"/>
      <c r="K187" s="89"/>
      <c r="L187" s="246"/>
      <c r="M187" s="90" t="s">
        <v>1</v>
      </c>
    </row>
    <row r="188" spans="1:13" s="88" customFormat="1">
      <c r="B188" s="73">
        <v>2</v>
      </c>
      <c r="C188" s="74" t="s">
        <v>70</v>
      </c>
      <c r="D188" s="78"/>
      <c r="K188" s="89"/>
      <c r="L188" s="246"/>
      <c r="M188" s="90" t="s">
        <v>1</v>
      </c>
    </row>
    <row r="189" spans="1:13" s="88" customFormat="1">
      <c r="B189" s="73">
        <v>3</v>
      </c>
      <c r="C189" s="74" t="s">
        <v>70</v>
      </c>
      <c r="D189" s="78"/>
      <c r="K189" s="89"/>
      <c r="L189" s="246"/>
      <c r="M189" s="90" t="s">
        <v>1</v>
      </c>
    </row>
    <row r="190" spans="1:13" s="88" customFormat="1">
      <c r="B190" s="73"/>
      <c r="C190" s="74"/>
      <c r="D190" s="78"/>
      <c r="K190" s="89"/>
      <c r="L190" s="76"/>
      <c r="M190" s="90"/>
    </row>
    <row r="191" spans="1:13" s="190" customFormat="1" ht="23.25">
      <c r="A191" s="121"/>
      <c r="B191" s="187" t="s">
        <v>108</v>
      </c>
      <c r="C191" s="188"/>
      <c r="D191" s="189"/>
      <c r="K191" s="284"/>
      <c r="L191" s="121" t="s">
        <v>1</v>
      </c>
    </row>
    <row r="192" spans="1:13" s="190" customFormat="1" ht="15" customHeight="1">
      <c r="A192" s="121"/>
      <c r="B192" s="187"/>
      <c r="C192" s="188"/>
      <c r="D192" s="189"/>
      <c r="K192" s="306"/>
      <c r="L192" s="121"/>
    </row>
    <row r="193" spans="2:13" ht="23.25">
      <c r="B193" s="54" t="s">
        <v>109</v>
      </c>
      <c r="C193" s="200"/>
      <c r="D193" s="200"/>
      <c r="E193" s="200"/>
      <c r="F193" s="200"/>
      <c r="G193" s="200"/>
      <c r="H193" s="200"/>
      <c r="I193" s="200"/>
      <c r="J193" s="200"/>
      <c r="K193" s="272"/>
      <c r="L193" s="56" t="s">
        <v>1</v>
      </c>
      <c r="M193" s="56"/>
    </row>
    <row r="194" spans="2:13" ht="17.25" customHeight="1">
      <c r="B194" s="54"/>
      <c r="C194" s="200"/>
      <c r="D194" s="200"/>
      <c r="E194" s="200"/>
      <c r="F194" s="200"/>
      <c r="G194" s="200"/>
      <c r="H194" s="200"/>
      <c r="I194" s="200"/>
      <c r="J194" s="200"/>
      <c r="K194" s="340"/>
      <c r="L194" s="56"/>
      <c r="M194" s="56"/>
    </row>
    <row r="195" spans="2:13" ht="23.25">
      <c r="B195" s="54" t="s">
        <v>136</v>
      </c>
      <c r="C195" s="200"/>
      <c r="D195" s="200"/>
      <c r="E195" s="200"/>
      <c r="F195" s="200"/>
      <c r="G195" s="200"/>
      <c r="H195" s="200"/>
      <c r="I195" s="200"/>
      <c r="J195" s="200"/>
      <c r="K195" s="272"/>
      <c r="L195" s="56" t="s">
        <v>1</v>
      </c>
      <c r="M195" s="56"/>
    </row>
    <row r="196" spans="2:13" ht="16.5" customHeight="1">
      <c r="B196" s="54"/>
      <c r="C196" s="200"/>
      <c r="D196" s="200"/>
      <c r="E196" s="200"/>
      <c r="F196" s="200"/>
      <c r="G196" s="200"/>
      <c r="H196" s="200"/>
      <c r="I196" s="200"/>
      <c r="J196" s="200"/>
      <c r="K196" s="340"/>
      <c r="L196" s="56"/>
      <c r="M196" s="56"/>
    </row>
    <row r="197" spans="2:13" ht="23.25">
      <c r="B197" s="54" t="s">
        <v>137</v>
      </c>
      <c r="C197" s="200"/>
      <c r="D197" s="200"/>
      <c r="E197" s="200"/>
      <c r="F197" s="200"/>
      <c r="G197" s="200"/>
      <c r="H197" s="200"/>
      <c r="I197" s="200"/>
      <c r="J197" s="200"/>
      <c r="K197" s="272"/>
      <c r="L197" s="56" t="s">
        <v>1</v>
      </c>
      <c r="M197" s="56"/>
    </row>
    <row r="198" spans="2:13" ht="17.25" customHeight="1">
      <c r="B198" s="54"/>
      <c r="C198" s="200"/>
      <c r="D198" s="200"/>
      <c r="E198" s="200"/>
      <c r="F198" s="200"/>
      <c r="G198" s="200"/>
      <c r="H198" s="200"/>
      <c r="I198" s="200"/>
      <c r="J198" s="200"/>
      <c r="K198" s="340"/>
      <c r="L198" s="56"/>
      <c r="M198" s="56"/>
    </row>
    <row r="199" spans="2:13" ht="23.25">
      <c r="B199" s="54" t="s">
        <v>134</v>
      </c>
      <c r="C199" s="200"/>
      <c r="D199" s="200"/>
      <c r="E199" s="200"/>
      <c r="F199" s="200"/>
      <c r="G199" s="200"/>
      <c r="H199" s="200"/>
      <c r="I199" s="200"/>
      <c r="J199" s="200"/>
      <c r="K199" s="272">
        <f>SUM(L200:L200)</f>
        <v>0</v>
      </c>
      <c r="L199" s="56" t="s">
        <v>1</v>
      </c>
      <c r="M199" s="56"/>
    </row>
    <row r="200" spans="2:13" s="78" customFormat="1">
      <c r="B200" s="39">
        <v>1</v>
      </c>
      <c r="C200" s="39" t="s">
        <v>59</v>
      </c>
      <c r="D200" s="39"/>
      <c r="K200" s="199"/>
      <c r="L200" s="286"/>
      <c r="M200" s="78" t="s">
        <v>1</v>
      </c>
    </row>
    <row r="201" spans="2:13" s="78" customFormat="1">
      <c r="B201" s="48"/>
      <c r="C201" s="74"/>
      <c r="D201" s="101"/>
      <c r="K201" s="199"/>
      <c r="L201" s="199"/>
    </row>
  </sheetData>
  <mergeCells count="20">
    <mergeCell ref="B159:G159"/>
    <mergeCell ref="B167:G167"/>
    <mergeCell ref="C146:D146"/>
    <mergeCell ref="C147:D147"/>
    <mergeCell ref="I150:J150"/>
    <mergeCell ref="C151:D151"/>
    <mergeCell ref="C152:D152"/>
    <mergeCell ref="C153:D153"/>
    <mergeCell ref="C145:D145"/>
    <mergeCell ref="A1:M1"/>
    <mergeCell ref="A2:M2"/>
    <mergeCell ref="I89:J89"/>
    <mergeCell ref="C90:D90"/>
    <mergeCell ref="C91:D91"/>
    <mergeCell ref="C92:D92"/>
    <mergeCell ref="I95:J95"/>
    <mergeCell ref="C96:D96"/>
    <mergeCell ref="C97:D97"/>
    <mergeCell ref="C98:D98"/>
    <mergeCell ref="I144:J144"/>
  </mergeCells>
  <pageMargins left="0.78740157480314965" right="0.51181102362204722" top="0.74803149606299213" bottom="0.55118110236220474" header="0.31496062992125984" footer="0.15748031496062992"/>
  <pageSetup paperSize="9" scale="74" orientation="portrait" r:id="rId1"/>
  <headerFooter>
    <oddFooter>&amp;C&amp;P/&amp;N&amp;R&amp;A</oddFooter>
  </headerFooter>
  <rowBreaks count="4" manualBreakCount="4">
    <brk id="43" max="10" man="1"/>
    <brk id="86" max="12" man="1"/>
    <brk id="126" max="12" man="1"/>
    <brk id="163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FF"/>
  </sheetPr>
  <dimension ref="A1:M193"/>
  <sheetViews>
    <sheetView showGridLines="0" view="pageBreakPreview" zoomScaleSheetLayoutView="100" workbookViewId="0">
      <selection activeCell="R21" sqref="R21"/>
    </sheetView>
  </sheetViews>
  <sheetFormatPr defaultColWidth="9" defaultRowHeight="21"/>
  <cols>
    <col min="1" max="1" width="2.85546875" style="1" customWidth="1"/>
    <col min="2" max="2" width="4" style="1" customWidth="1"/>
    <col min="3" max="3" width="4.140625" style="1" customWidth="1"/>
    <col min="4" max="4" width="25.85546875" style="1" customWidth="1"/>
    <col min="5" max="5" width="7.140625" style="1" customWidth="1"/>
    <col min="6" max="6" width="1.7109375" style="1" customWidth="1"/>
    <col min="7" max="7" width="11.5703125" style="1" customWidth="1"/>
    <col min="8" max="8" width="1.85546875" style="1" customWidth="1"/>
    <col min="9" max="9" width="10.7109375" style="1" customWidth="1"/>
    <col min="10" max="10" width="5.28515625" style="1" bestFit="1" customWidth="1"/>
    <col min="11" max="11" width="14.7109375" style="215" customWidth="1"/>
    <col min="12" max="12" width="11.42578125" style="215" customWidth="1"/>
    <col min="13" max="13" width="5.28515625" style="1" bestFit="1" customWidth="1"/>
    <col min="14" max="16384" width="9" style="1"/>
  </cols>
  <sheetData>
    <row r="1" spans="1:13" ht="23.25">
      <c r="A1" s="360" t="s">
        <v>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3" customFormat="1" ht="23.25">
      <c r="A2" s="361" t="s">
        <v>135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</row>
    <row r="3" spans="1:13" s="3" customFormat="1" ht="23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7" customFormat="1" ht="23.25">
      <c r="A4" s="4" t="s">
        <v>95</v>
      </c>
      <c r="B4" s="5"/>
      <c r="C4" s="5"/>
      <c r="D4" s="5"/>
      <c r="E4" s="5"/>
      <c r="F4" s="5"/>
      <c r="G4" s="5"/>
      <c r="H4" s="5"/>
      <c r="I4" s="5"/>
      <c r="J4" s="5"/>
      <c r="K4" s="244">
        <f>SUM(K5)</f>
        <v>0</v>
      </c>
      <c r="L4" s="6" t="s">
        <v>1</v>
      </c>
      <c r="M4" s="5"/>
    </row>
    <row r="5" spans="1:13" s="9" customFormat="1" ht="23.25">
      <c r="A5" s="4" t="s">
        <v>93</v>
      </c>
      <c r="B5" s="8"/>
      <c r="C5" s="8"/>
      <c r="D5" s="8"/>
      <c r="E5" s="4"/>
      <c r="F5" s="4"/>
      <c r="I5" s="10"/>
      <c r="J5" s="8"/>
      <c r="K5" s="240">
        <f>K6+K46+K145+K162+K183+K191+K181+K185+K187+K189</f>
        <v>0</v>
      </c>
      <c r="L5" s="9" t="s">
        <v>1</v>
      </c>
      <c r="M5" s="8"/>
    </row>
    <row r="6" spans="1:13" s="16" customFormat="1" ht="23.25">
      <c r="A6" s="11" t="s">
        <v>2</v>
      </c>
      <c r="B6" s="12"/>
      <c r="C6" s="12"/>
      <c r="D6" s="13"/>
      <c r="E6" s="12"/>
      <c r="F6" s="12"/>
      <c r="G6" s="14"/>
      <c r="H6" s="14"/>
      <c r="I6" s="12"/>
      <c r="J6" s="12"/>
      <c r="K6" s="241">
        <f>K7</f>
        <v>0</v>
      </c>
      <c r="L6" s="15" t="s">
        <v>1</v>
      </c>
      <c r="M6" s="12"/>
    </row>
    <row r="7" spans="1:13" s="17" customFormat="1" ht="23.25">
      <c r="B7" s="18" t="s">
        <v>3</v>
      </c>
      <c r="C7" s="18"/>
      <c r="K7" s="242">
        <f>K8+K32</f>
        <v>0</v>
      </c>
      <c r="L7" s="19" t="s">
        <v>1</v>
      </c>
    </row>
    <row r="8" spans="1:13" s="22" customFormat="1">
      <c r="A8" s="20" t="s">
        <v>4</v>
      </c>
      <c r="B8" s="21"/>
      <c r="C8" s="21"/>
      <c r="I8" s="23"/>
      <c r="K8" s="243">
        <f>G9+G19+G30</f>
        <v>0</v>
      </c>
      <c r="L8" s="21" t="s">
        <v>1</v>
      </c>
    </row>
    <row r="9" spans="1:13" s="25" customFormat="1">
      <c r="A9" s="25" t="s">
        <v>98</v>
      </c>
      <c r="G9" s="234">
        <f>I10+I14</f>
        <v>0</v>
      </c>
      <c r="H9" s="63"/>
      <c r="I9" s="27" t="s">
        <v>1</v>
      </c>
      <c r="K9" s="27"/>
      <c r="L9" s="27"/>
    </row>
    <row r="10" spans="1:13" s="25" customFormat="1">
      <c r="B10" s="25" t="s">
        <v>61</v>
      </c>
      <c r="I10" s="234">
        <f>SUM(L11:L13)</f>
        <v>0</v>
      </c>
      <c r="J10" s="27" t="s">
        <v>1</v>
      </c>
      <c r="L10" s="27"/>
    </row>
    <row r="11" spans="1:13">
      <c r="C11" s="29" t="s">
        <v>5</v>
      </c>
      <c r="D11" s="30" t="s">
        <v>62</v>
      </c>
      <c r="E11" s="29" t="s">
        <v>6</v>
      </c>
      <c r="F11" s="29"/>
      <c r="G11" s="30" t="s">
        <v>13</v>
      </c>
      <c r="H11" s="30"/>
      <c r="I11" s="237"/>
      <c r="J11" s="31" t="s">
        <v>8</v>
      </c>
      <c r="K11" s="32" t="s">
        <v>9</v>
      </c>
      <c r="L11" s="238">
        <f>17500*12*I11</f>
        <v>0</v>
      </c>
      <c r="M11" s="34" t="s">
        <v>1</v>
      </c>
    </row>
    <row r="12" spans="1:13">
      <c r="C12" s="29" t="s">
        <v>10</v>
      </c>
      <c r="D12" s="30" t="s">
        <v>62</v>
      </c>
      <c r="E12" s="29" t="s">
        <v>6</v>
      </c>
      <c r="F12" s="29"/>
      <c r="G12" s="30" t="s">
        <v>7</v>
      </c>
      <c r="H12" s="30"/>
      <c r="I12" s="237"/>
      <c r="J12" s="31" t="s">
        <v>8</v>
      </c>
      <c r="K12" s="32" t="s">
        <v>9</v>
      </c>
      <c r="L12" s="239">
        <f>15000*12*I12</f>
        <v>0</v>
      </c>
      <c r="M12" s="34" t="s">
        <v>1</v>
      </c>
    </row>
    <row r="13" spans="1:13">
      <c r="C13" s="29" t="s">
        <v>11</v>
      </c>
      <c r="D13" s="30" t="s">
        <v>62</v>
      </c>
      <c r="E13" s="29" t="s">
        <v>6</v>
      </c>
      <c r="F13" s="29"/>
      <c r="G13" s="30" t="s">
        <v>12</v>
      </c>
      <c r="H13" s="30"/>
      <c r="I13" s="237"/>
      <c r="J13" s="31" t="s">
        <v>8</v>
      </c>
      <c r="K13" s="32" t="s">
        <v>9</v>
      </c>
      <c r="L13" s="239">
        <f>11500*12*I13</f>
        <v>0</v>
      </c>
      <c r="M13" s="34" t="s">
        <v>1</v>
      </c>
    </row>
    <row r="14" spans="1:13" s="25" customFormat="1">
      <c r="B14" s="25" t="s">
        <v>63</v>
      </c>
      <c r="I14" s="26">
        <f>SUM(L15:L17)</f>
        <v>0</v>
      </c>
      <c r="J14" s="27" t="s">
        <v>1</v>
      </c>
      <c r="L14" s="27"/>
    </row>
    <row r="15" spans="1:13">
      <c r="C15" s="29" t="s">
        <v>5</v>
      </c>
      <c r="D15" s="30" t="s">
        <v>62</v>
      </c>
      <c r="E15" s="29" t="s">
        <v>6</v>
      </c>
      <c r="F15" s="29"/>
      <c r="G15" s="30" t="s">
        <v>13</v>
      </c>
      <c r="H15" s="30"/>
      <c r="I15" s="237"/>
      <c r="J15" s="31" t="s">
        <v>8</v>
      </c>
      <c r="K15" s="32" t="s">
        <v>9</v>
      </c>
      <c r="L15" s="238">
        <f>17500*12*I15</f>
        <v>0</v>
      </c>
      <c r="M15" s="34" t="s">
        <v>1</v>
      </c>
    </row>
    <row r="16" spans="1:13">
      <c r="C16" s="29" t="s">
        <v>10</v>
      </c>
      <c r="D16" s="30" t="s">
        <v>62</v>
      </c>
      <c r="E16" s="29" t="s">
        <v>6</v>
      </c>
      <c r="F16" s="29"/>
      <c r="G16" s="30" t="s">
        <v>7</v>
      </c>
      <c r="H16" s="30"/>
      <c r="I16" s="237"/>
      <c r="J16" s="31" t="s">
        <v>8</v>
      </c>
      <c r="K16" s="32" t="s">
        <v>9</v>
      </c>
      <c r="L16" s="239">
        <f>15000*12*I16</f>
        <v>0</v>
      </c>
      <c r="M16" s="34" t="s">
        <v>1</v>
      </c>
    </row>
    <row r="17" spans="1:13">
      <c r="C17" s="29" t="s">
        <v>11</v>
      </c>
      <c r="D17" s="30" t="s">
        <v>62</v>
      </c>
      <c r="E17" s="29" t="s">
        <v>6</v>
      </c>
      <c r="F17" s="29"/>
      <c r="G17" s="30" t="s">
        <v>12</v>
      </c>
      <c r="H17" s="30"/>
      <c r="I17" s="237"/>
      <c r="J17" s="31" t="s">
        <v>8</v>
      </c>
      <c r="K17" s="32" t="s">
        <v>9</v>
      </c>
      <c r="L17" s="239">
        <f>11500*12*I17</f>
        <v>0</v>
      </c>
      <c r="M17" s="34" t="s">
        <v>1</v>
      </c>
    </row>
    <row r="18" spans="1:13" ht="16.5" customHeight="1">
      <c r="C18" s="29"/>
      <c r="D18" s="30"/>
      <c r="E18" s="29"/>
      <c r="F18" s="29"/>
      <c r="G18" s="30"/>
      <c r="H18" s="30"/>
      <c r="I18" s="31"/>
      <c r="J18" s="31"/>
      <c r="K18" s="32"/>
      <c r="L18" s="33"/>
      <c r="M18" s="34"/>
    </row>
    <row r="19" spans="1:13" s="25" customFormat="1">
      <c r="A19" s="25" t="s">
        <v>99</v>
      </c>
      <c r="G19" s="234">
        <f>I20+I25</f>
        <v>0</v>
      </c>
      <c r="H19" s="63"/>
      <c r="I19" s="27" t="s">
        <v>1</v>
      </c>
      <c r="K19" s="27"/>
      <c r="L19" s="27"/>
    </row>
    <row r="20" spans="1:13" s="25" customFormat="1">
      <c r="B20" s="25" t="s">
        <v>103</v>
      </c>
      <c r="I20" s="234">
        <f>SUM(L21:L23)</f>
        <v>0</v>
      </c>
      <c r="J20" s="27" t="s">
        <v>1</v>
      </c>
      <c r="L20" s="27"/>
    </row>
    <row r="21" spans="1:13">
      <c r="C21" s="29" t="s">
        <v>5</v>
      </c>
      <c r="D21" s="30" t="s">
        <v>62</v>
      </c>
      <c r="E21" s="29" t="s">
        <v>6</v>
      </c>
      <c r="F21" s="29"/>
      <c r="G21" s="30" t="s">
        <v>13</v>
      </c>
      <c r="H21" s="30"/>
      <c r="I21" s="237"/>
      <c r="J21" s="31" t="s">
        <v>8</v>
      </c>
      <c r="K21" s="32" t="s">
        <v>9</v>
      </c>
      <c r="L21" s="238">
        <f>17500*12*I21</f>
        <v>0</v>
      </c>
      <c r="M21" s="34" t="s">
        <v>1</v>
      </c>
    </row>
    <row r="22" spans="1:13">
      <c r="C22" s="29" t="s">
        <v>10</v>
      </c>
      <c r="D22" s="30" t="s">
        <v>62</v>
      </c>
      <c r="E22" s="29" t="s">
        <v>6</v>
      </c>
      <c r="F22" s="29"/>
      <c r="G22" s="30" t="s">
        <v>7</v>
      </c>
      <c r="H22" s="30"/>
      <c r="I22" s="237"/>
      <c r="J22" s="31" t="s">
        <v>8</v>
      </c>
      <c r="K22" s="32" t="s">
        <v>9</v>
      </c>
      <c r="L22" s="239">
        <f>15000*12*I22</f>
        <v>0</v>
      </c>
      <c r="M22" s="34" t="s">
        <v>1</v>
      </c>
    </row>
    <row r="23" spans="1:13">
      <c r="C23" s="29" t="s">
        <v>11</v>
      </c>
      <c r="D23" s="30" t="s">
        <v>62</v>
      </c>
      <c r="E23" s="29" t="s">
        <v>6</v>
      </c>
      <c r="F23" s="29"/>
      <c r="G23" s="30" t="s">
        <v>12</v>
      </c>
      <c r="H23" s="30"/>
      <c r="I23" s="237"/>
      <c r="J23" s="31" t="s">
        <v>8</v>
      </c>
      <c r="K23" s="32" t="s">
        <v>9</v>
      </c>
      <c r="L23" s="239">
        <f>11500*12*I23</f>
        <v>0</v>
      </c>
      <c r="M23" s="34" t="s">
        <v>1</v>
      </c>
    </row>
    <row r="24" spans="1:13" ht="12" customHeight="1">
      <c r="C24" s="29"/>
      <c r="D24" s="30"/>
      <c r="E24" s="29"/>
      <c r="F24" s="29"/>
      <c r="G24" s="30"/>
      <c r="H24" s="30"/>
      <c r="I24" s="31"/>
      <c r="J24" s="31"/>
      <c r="K24" s="32"/>
      <c r="L24" s="33"/>
      <c r="M24" s="34"/>
    </row>
    <row r="25" spans="1:13" s="25" customFormat="1">
      <c r="B25" s="25" t="s">
        <v>104</v>
      </c>
      <c r="I25" s="26">
        <f>SUM(L26:L28)</f>
        <v>0</v>
      </c>
      <c r="J25" s="27" t="s">
        <v>1</v>
      </c>
      <c r="L25" s="27"/>
    </row>
    <row r="26" spans="1:13">
      <c r="C26" s="29" t="s">
        <v>5</v>
      </c>
      <c r="D26" s="30" t="s">
        <v>62</v>
      </c>
      <c r="E26" s="29" t="s">
        <v>6</v>
      </c>
      <c r="F26" s="29"/>
      <c r="G26" s="30" t="s">
        <v>13</v>
      </c>
      <c r="H26" s="30"/>
      <c r="I26" s="237"/>
      <c r="J26" s="31" t="s">
        <v>8</v>
      </c>
      <c r="K26" s="32" t="s">
        <v>9</v>
      </c>
      <c r="L26" s="238">
        <f>17500*12*I26</f>
        <v>0</v>
      </c>
      <c r="M26" s="34" t="s">
        <v>1</v>
      </c>
    </row>
    <row r="27" spans="1:13">
      <c r="C27" s="29" t="s">
        <v>10</v>
      </c>
      <c r="D27" s="30" t="s">
        <v>62</v>
      </c>
      <c r="E27" s="29" t="s">
        <v>6</v>
      </c>
      <c r="F27" s="29"/>
      <c r="G27" s="30" t="s">
        <v>7</v>
      </c>
      <c r="H27" s="30"/>
      <c r="I27" s="237"/>
      <c r="J27" s="31" t="s">
        <v>8</v>
      </c>
      <c r="K27" s="32" t="s">
        <v>9</v>
      </c>
      <c r="L27" s="239">
        <f>15000*12*I27</f>
        <v>0</v>
      </c>
      <c r="M27" s="34" t="s">
        <v>1</v>
      </c>
    </row>
    <row r="28" spans="1:13">
      <c r="C28" s="29" t="s">
        <v>11</v>
      </c>
      <c r="D28" s="30" t="s">
        <v>62</v>
      </c>
      <c r="E28" s="29" t="s">
        <v>6</v>
      </c>
      <c r="F28" s="29"/>
      <c r="G28" s="30" t="s">
        <v>12</v>
      </c>
      <c r="H28" s="30"/>
      <c r="I28" s="237"/>
      <c r="J28" s="31" t="s">
        <v>8</v>
      </c>
      <c r="K28" s="32" t="s">
        <v>9</v>
      </c>
      <c r="L28" s="239">
        <f>11500*12*I28</f>
        <v>0</v>
      </c>
      <c r="M28" s="34" t="s">
        <v>1</v>
      </c>
    </row>
    <row r="29" spans="1:13">
      <c r="B29" s="25"/>
      <c r="C29" s="38"/>
      <c r="D29" s="39"/>
      <c r="E29" s="38"/>
      <c r="F29" s="38"/>
      <c r="G29" s="30"/>
      <c r="H29" s="30"/>
      <c r="I29" s="40"/>
      <c r="J29" s="40"/>
      <c r="K29" s="32"/>
      <c r="L29" s="33"/>
      <c r="M29" s="33"/>
    </row>
    <row r="30" spans="1:13">
      <c r="A30" s="41" t="s">
        <v>14</v>
      </c>
      <c r="B30" s="41"/>
      <c r="C30" s="42"/>
      <c r="D30" s="41"/>
      <c r="E30" s="42" t="s">
        <v>39</v>
      </c>
      <c r="F30" s="42"/>
      <c r="G30" s="287"/>
      <c r="H30" s="245"/>
      <c r="I30" s="43" t="s">
        <v>1</v>
      </c>
      <c r="J30" s="43"/>
      <c r="K30" s="32"/>
      <c r="L30" s="33"/>
      <c r="M30" s="34"/>
    </row>
    <row r="31" spans="1:13" s="36" customFormat="1" ht="13.5" customHeight="1">
      <c r="B31" s="37"/>
      <c r="C31" s="38"/>
      <c r="D31" s="39"/>
      <c r="E31" s="38"/>
      <c r="F31" s="38"/>
      <c r="G31" s="30"/>
      <c r="H31" s="30"/>
      <c r="I31" s="40"/>
      <c r="J31" s="40"/>
      <c r="K31" s="44"/>
      <c r="L31" s="33"/>
      <c r="M31" s="33"/>
    </row>
    <row r="32" spans="1:13" s="22" customFormat="1">
      <c r="A32" s="20" t="s">
        <v>15</v>
      </c>
      <c r="B32" s="21"/>
      <c r="C32" s="21"/>
      <c r="K32" s="236">
        <f>I33+I43</f>
        <v>0</v>
      </c>
      <c r="L32" s="21" t="s">
        <v>1</v>
      </c>
    </row>
    <row r="33" spans="1:13" s="25" customFormat="1">
      <c r="A33" s="25" t="s">
        <v>16</v>
      </c>
      <c r="I33" s="234">
        <f>K34+K39</f>
        <v>0</v>
      </c>
      <c r="J33" s="25" t="s">
        <v>1</v>
      </c>
    </row>
    <row r="34" spans="1:13" s="25" customFormat="1">
      <c r="B34" s="25" t="s">
        <v>17</v>
      </c>
      <c r="J34" s="28"/>
      <c r="K34" s="233">
        <f>SUM(L35:L38)</f>
        <v>0</v>
      </c>
      <c r="L34" s="25" t="s">
        <v>1</v>
      </c>
    </row>
    <row r="35" spans="1:13">
      <c r="D35" s="1" t="s">
        <v>18</v>
      </c>
      <c r="J35" s="35"/>
      <c r="K35" s="35"/>
      <c r="L35" s="231"/>
      <c r="M35" s="31" t="s">
        <v>1</v>
      </c>
    </row>
    <row r="36" spans="1:13">
      <c r="D36" s="36" t="s">
        <v>19</v>
      </c>
      <c r="J36" s="35"/>
      <c r="K36" s="35"/>
      <c r="L36" s="231"/>
      <c r="M36" s="202" t="s">
        <v>1</v>
      </c>
    </row>
    <row r="37" spans="1:13">
      <c r="D37" s="47" t="s">
        <v>20</v>
      </c>
      <c r="J37" s="35"/>
      <c r="K37" s="35"/>
      <c r="L37" s="231"/>
      <c r="M37" s="202" t="s">
        <v>1</v>
      </c>
    </row>
    <row r="38" spans="1:13">
      <c r="D38" s="47" t="s">
        <v>106</v>
      </c>
      <c r="J38" s="35"/>
      <c r="K38" s="35"/>
      <c r="L38" s="231"/>
      <c r="M38" s="202" t="s">
        <v>1</v>
      </c>
    </row>
    <row r="39" spans="1:13" s="25" customFormat="1">
      <c r="B39" s="25" t="s">
        <v>21</v>
      </c>
      <c r="K39" s="233">
        <f>SUM(L40:L41)</f>
        <v>0</v>
      </c>
      <c r="L39" s="25" t="s">
        <v>1</v>
      </c>
    </row>
    <row r="40" spans="1:13">
      <c r="D40" s="1" t="s">
        <v>22</v>
      </c>
      <c r="K40" s="35"/>
      <c r="L40" s="235">
        <f>K8*0.05</f>
        <v>0</v>
      </c>
      <c r="M40" s="34" t="s">
        <v>1</v>
      </c>
    </row>
    <row r="41" spans="1:13">
      <c r="D41" s="48" t="s">
        <v>23</v>
      </c>
      <c r="K41" s="35"/>
      <c r="L41" s="235"/>
      <c r="M41" s="34" t="s">
        <v>1</v>
      </c>
    </row>
    <row r="42" spans="1:13" s="25" customFormat="1">
      <c r="K42" s="28"/>
    </row>
    <row r="43" spans="1:13">
      <c r="A43" s="49" t="s">
        <v>24</v>
      </c>
      <c r="B43" s="49"/>
      <c r="C43" s="49"/>
      <c r="D43" s="49"/>
      <c r="E43" s="49"/>
      <c r="F43" s="49"/>
      <c r="G43" s="49"/>
      <c r="H43" s="49"/>
      <c r="I43" s="234"/>
      <c r="J43" s="49" t="s">
        <v>1</v>
      </c>
      <c r="K43" s="49"/>
      <c r="L43" s="49"/>
      <c r="M43" s="49"/>
    </row>
    <row r="44" spans="1:13">
      <c r="A44" s="49"/>
      <c r="B44" s="49"/>
      <c r="C44" s="49"/>
      <c r="D44" s="49"/>
      <c r="E44" s="49"/>
      <c r="F44" s="49"/>
      <c r="G44" s="49"/>
      <c r="H44" s="49"/>
      <c r="I44" s="63"/>
      <c r="J44" s="49"/>
      <c r="K44" s="49"/>
      <c r="L44" s="49"/>
      <c r="M44" s="49"/>
    </row>
    <row r="45" spans="1:13">
      <c r="D45" s="48"/>
      <c r="K45" s="35"/>
      <c r="L45" s="34"/>
      <c r="M45" s="34"/>
    </row>
    <row r="46" spans="1:13" s="52" customFormat="1" ht="23.25">
      <c r="A46" s="11" t="s">
        <v>101</v>
      </c>
      <c r="B46" s="9"/>
      <c r="C46" s="9"/>
      <c r="D46" s="9"/>
      <c r="E46" s="9"/>
      <c r="F46" s="9"/>
      <c r="G46" s="9"/>
      <c r="H46" s="9"/>
      <c r="I46" s="50"/>
      <c r="J46" s="9"/>
      <c r="K46" s="290">
        <f>K47+K96</f>
        <v>0</v>
      </c>
      <c r="L46" s="51" t="s">
        <v>1</v>
      </c>
      <c r="M46" s="9"/>
    </row>
    <row r="47" spans="1:13" s="53" customFormat="1" ht="26.25" customHeight="1">
      <c r="B47" s="54" t="s">
        <v>25</v>
      </c>
      <c r="C47" s="54"/>
      <c r="I47" s="55"/>
      <c r="K47" s="291">
        <f>SUM(K48,K77,K83)</f>
        <v>0</v>
      </c>
      <c r="L47" s="56" t="s">
        <v>1</v>
      </c>
    </row>
    <row r="48" spans="1:13" s="22" customFormat="1" ht="27.75" customHeight="1">
      <c r="A48" s="57" t="s">
        <v>26</v>
      </c>
      <c r="B48" s="21"/>
      <c r="C48" s="21"/>
      <c r="K48" s="292">
        <f>K49+K62</f>
        <v>0</v>
      </c>
      <c r="L48" s="21" t="s">
        <v>1</v>
      </c>
    </row>
    <row r="49" spans="1:13" s="60" customFormat="1" ht="26.25" customHeight="1">
      <c r="A49" s="58" t="s">
        <v>27</v>
      </c>
      <c r="B49" s="59"/>
      <c r="C49" s="59"/>
      <c r="K49" s="293">
        <f>I50+I60</f>
        <v>0</v>
      </c>
      <c r="L49" s="59" t="s">
        <v>1</v>
      </c>
    </row>
    <row r="50" spans="1:13" s="25" customFormat="1">
      <c r="A50" s="25" t="s">
        <v>16</v>
      </c>
      <c r="I50" s="234">
        <f>K51+K54+K58</f>
        <v>0</v>
      </c>
      <c r="J50" s="25" t="s">
        <v>1</v>
      </c>
    </row>
    <row r="51" spans="1:13" s="25" customFormat="1">
      <c r="B51" s="25" t="s">
        <v>17</v>
      </c>
      <c r="J51" s="28"/>
      <c r="K51" s="233">
        <f>SUM(L52:L53)</f>
        <v>0</v>
      </c>
      <c r="L51" s="25" t="s">
        <v>1</v>
      </c>
    </row>
    <row r="52" spans="1:13">
      <c r="D52" s="1" t="s">
        <v>28</v>
      </c>
      <c r="J52" s="35"/>
      <c r="K52" s="35"/>
      <c r="L52" s="231"/>
      <c r="M52" s="1" t="s">
        <v>1</v>
      </c>
    </row>
    <row r="53" spans="1:13">
      <c r="D53" s="48" t="s">
        <v>29</v>
      </c>
      <c r="J53" s="35"/>
      <c r="K53" s="35"/>
      <c r="L53" s="232"/>
      <c r="M53" s="34" t="s">
        <v>1</v>
      </c>
    </row>
    <row r="54" spans="1:13" s="25" customFormat="1">
      <c r="B54" s="25" t="s">
        <v>21</v>
      </c>
      <c r="K54" s="233">
        <f>SUM(L55:L57)</f>
        <v>0</v>
      </c>
      <c r="L54" s="25" t="s">
        <v>1</v>
      </c>
    </row>
    <row r="55" spans="1:13" s="25" customFormat="1">
      <c r="D55" s="1" t="s">
        <v>64</v>
      </c>
      <c r="K55" s="28"/>
      <c r="L55" s="231"/>
      <c r="M55" s="1" t="s">
        <v>1</v>
      </c>
    </row>
    <row r="56" spans="1:13" s="25" customFormat="1">
      <c r="D56" s="1" t="s">
        <v>65</v>
      </c>
      <c r="K56" s="28"/>
      <c r="L56" s="232"/>
      <c r="M56" s="34" t="s">
        <v>1</v>
      </c>
    </row>
    <row r="57" spans="1:13" s="25" customFormat="1">
      <c r="D57" s="1" t="s">
        <v>66</v>
      </c>
      <c r="K57" s="28"/>
      <c r="L57" s="232"/>
      <c r="M57" s="34" t="s">
        <v>1</v>
      </c>
    </row>
    <row r="58" spans="1:13" s="25" customFormat="1">
      <c r="B58" s="25" t="s">
        <v>30</v>
      </c>
      <c r="K58" s="233"/>
      <c r="L58" s="25" t="s">
        <v>1</v>
      </c>
    </row>
    <row r="59" spans="1:13" s="25" customFormat="1">
      <c r="K59" s="28"/>
    </row>
    <row r="60" spans="1:13" s="25" customFormat="1">
      <c r="A60" s="25" t="s">
        <v>31</v>
      </c>
      <c r="I60" s="234"/>
      <c r="J60" s="25" t="s">
        <v>1</v>
      </c>
      <c r="K60" s="27"/>
      <c r="L60" s="27"/>
    </row>
    <row r="61" spans="1:13" s="25" customFormat="1" ht="13.5" customHeight="1">
      <c r="I61" s="63"/>
      <c r="K61" s="27"/>
      <c r="L61" s="27"/>
    </row>
    <row r="62" spans="1:13" s="67" customFormat="1">
      <c r="A62" s="64" t="s">
        <v>32</v>
      </c>
      <c r="B62" s="61"/>
      <c r="C62" s="61"/>
      <c r="D62" s="65"/>
      <c r="E62" s="65"/>
      <c r="F62" s="65"/>
      <c r="G62" s="65"/>
      <c r="H62" s="65"/>
      <c r="I62" s="65"/>
      <c r="J62" s="65"/>
      <c r="K62" s="247">
        <f>SUM(I63,I68,I72)</f>
        <v>0</v>
      </c>
      <c r="L62" s="61" t="s">
        <v>1</v>
      </c>
      <c r="M62" s="65"/>
    </row>
    <row r="63" spans="1:13" s="72" customFormat="1">
      <c r="A63" s="66"/>
      <c r="B63" s="68" t="s">
        <v>33</v>
      </c>
      <c r="C63" s="69"/>
      <c r="D63" s="70"/>
      <c r="E63" s="71"/>
      <c r="F63" s="71"/>
      <c r="G63" s="66"/>
      <c r="H63" s="66"/>
      <c r="I63" s="236">
        <f>SUM(L64:L66)</f>
        <v>0</v>
      </c>
      <c r="J63" s="24" t="s">
        <v>1</v>
      </c>
      <c r="K63" s="66"/>
      <c r="L63" s="66"/>
      <c r="M63" s="66"/>
    </row>
    <row r="64" spans="1:13" s="75" customFormat="1">
      <c r="A64" s="34"/>
      <c r="B64" s="73">
        <v>1</v>
      </c>
      <c r="C64" s="74" t="s">
        <v>67</v>
      </c>
      <c r="E64" s="34"/>
      <c r="F64" s="34"/>
      <c r="G64" s="34"/>
      <c r="H64" s="34"/>
      <c r="I64" s="34"/>
      <c r="J64" s="34"/>
      <c r="K64" s="34"/>
      <c r="L64" s="246"/>
      <c r="M64" s="34" t="s">
        <v>1</v>
      </c>
    </row>
    <row r="65" spans="1:13" s="75" customFormat="1">
      <c r="A65" s="34"/>
      <c r="B65" s="73">
        <v>2</v>
      </c>
      <c r="C65" s="74" t="s">
        <v>67</v>
      </c>
      <c r="E65" s="34"/>
      <c r="F65" s="34"/>
      <c r="G65" s="34"/>
      <c r="H65" s="34"/>
      <c r="I65" s="34"/>
      <c r="J65" s="34"/>
      <c r="K65" s="34"/>
      <c r="L65" s="246"/>
      <c r="M65" s="34" t="s">
        <v>1</v>
      </c>
    </row>
    <row r="66" spans="1:13" s="75" customFormat="1">
      <c r="A66" s="34"/>
      <c r="B66" s="73">
        <v>3</v>
      </c>
      <c r="C66" s="74" t="s">
        <v>67</v>
      </c>
      <c r="E66" s="34"/>
      <c r="F66" s="34"/>
      <c r="G66" s="34"/>
      <c r="H66" s="34"/>
      <c r="I66" s="34"/>
      <c r="J66" s="34"/>
      <c r="K66" s="34"/>
      <c r="L66" s="246"/>
      <c r="M66" s="34" t="s">
        <v>1</v>
      </c>
    </row>
    <row r="67" spans="1:13" s="75" customFormat="1" ht="9.75" customHeight="1">
      <c r="A67" s="34"/>
      <c r="B67" s="73"/>
      <c r="C67" s="74"/>
      <c r="E67" s="34"/>
      <c r="F67" s="34"/>
      <c r="G67" s="34"/>
      <c r="H67" s="34"/>
      <c r="I67" s="34"/>
      <c r="J67" s="34"/>
      <c r="K67" s="34"/>
      <c r="L67" s="76"/>
      <c r="M67" s="34"/>
    </row>
    <row r="68" spans="1:13" s="87" customFormat="1" ht="27" customHeight="1">
      <c r="A68" s="83"/>
      <c r="B68" s="68" t="s">
        <v>34</v>
      </c>
      <c r="C68" s="68"/>
      <c r="D68" s="68"/>
      <c r="E68" s="68"/>
      <c r="F68" s="68"/>
      <c r="G68" s="68"/>
      <c r="H68" s="68"/>
      <c r="I68" s="248">
        <f>SUM(L69:L71)</f>
        <v>0</v>
      </c>
      <c r="J68" s="85" t="s">
        <v>1</v>
      </c>
      <c r="K68" s="84"/>
      <c r="L68" s="85"/>
      <c r="M68" s="86"/>
    </row>
    <row r="69" spans="1:13" s="88" customFormat="1">
      <c r="B69" s="73">
        <v>1</v>
      </c>
      <c r="C69" s="74" t="s">
        <v>67</v>
      </c>
      <c r="D69" s="78"/>
      <c r="K69" s="89"/>
      <c r="L69" s="246"/>
      <c r="M69" s="90" t="s">
        <v>1</v>
      </c>
    </row>
    <row r="70" spans="1:13" s="88" customFormat="1">
      <c r="B70" s="73">
        <v>2</v>
      </c>
      <c r="C70" s="74" t="s">
        <v>67</v>
      </c>
      <c r="D70" s="78"/>
      <c r="K70" s="89"/>
      <c r="L70" s="246"/>
      <c r="M70" s="90" t="s">
        <v>1</v>
      </c>
    </row>
    <row r="71" spans="1:13" s="88" customFormat="1" ht="24" customHeight="1">
      <c r="B71" s="73">
        <v>3</v>
      </c>
      <c r="C71" s="74" t="s">
        <v>67</v>
      </c>
      <c r="D71" s="78"/>
      <c r="I71" s="91"/>
      <c r="J71" s="92"/>
      <c r="K71" s="89"/>
      <c r="L71" s="246"/>
      <c r="M71" s="90" t="s">
        <v>1</v>
      </c>
    </row>
    <row r="72" spans="1:13" s="72" customFormat="1">
      <c r="A72" s="93"/>
      <c r="B72" s="94" t="s">
        <v>35</v>
      </c>
      <c r="C72" s="95"/>
      <c r="D72" s="95"/>
      <c r="E72" s="95"/>
      <c r="F72" s="95"/>
      <c r="G72" s="95"/>
      <c r="H72" s="95"/>
      <c r="I72" s="249">
        <f>SUM(L73:L75)</f>
        <v>0</v>
      </c>
      <c r="J72" s="85" t="s">
        <v>1</v>
      </c>
      <c r="K72" s="96"/>
      <c r="L72" s="85"/>
      <c r="M72" s="97"/>
    </row>
    <row r="73" spans="1:13" s="88" customFormat="1">
      <c r="B73" s="73">
        <v>1</v>
      </c>
      <c r="C73" s="74" t="s">
        <v>67</v>
      </c>
      <c r="D73" s="78"/>
      <c r="K73" s="89"/>
      <c r="L73" s="246"/>
      <c r="M73" s="90" t="s">
        <v>1</v>
      </c>
    </row>
    <row r="74" spans="1:13" s="88" customFormat="1">
      <c r="B74" s="73">
        <v>2</v>
      </c>
      <c r="C74" s="74" t="s">
        <v>67</v>
      </c>
      <c r="D74" s="78"/>
      <c r="K74" s="89"/>
      <c r="L74" s="246"/>
      <c r="M74" s="90" t="s">
        <v>1</v>
      </c>
    </row>
    <row r="75" spans="1:13" s="88" customFormat="1">
      <c r="B75" s="73">
        <v>3</v>
      </c>
      <c r="C75" s="74" t="s">
        <v>67</v>
      </c>
      <c r="D75" s="78"/>
      <c r="K75" s="89"/>
      <c r="L75" s="246"/>
      <c r="M75" s="90" t="s">
        <v>1</v>
      </c>
    </row>
    <row r="76" spans="1:13" s="88" customFormat="1" ht="11.25" customHeight="1">
      <c r="C76" s="74"/>
      <c r="D76" s="78"/>
      <c r="K76" s="89"/>
      <c r="L76" s="76"/>
      <c r="M76" s="90"/>
    </row>
    <row r="77" spans="1:13" s="88" customFormat="1">
      <c r="A77" s="57" t="s">
        <v>80</v>
      </c>
      <c r="B77" s="73"/>
      <c r="C77" s="74"/>
      <c r="D77" s="78"/>
      <c r="K77" s="304">
        <f>I78</f>
        <v>0</v>
      </c>
      <c r="L77" s="305" t="s">
        <v>1</v>
      </c>
      <c r="M77" s="305"/>
    </row>
    <row r="78" spans="1:13" s="88" customFormat="1">
      <c r="B78" s="68" t="s">
        <v>34</v>
      </c>
      <c r="C78" s="68"/>
      <c r="D78" s="68"/>
      <c r="E78" s="68"/>
      <c r="F78" s="68"/>
      <c r="G78" s="68"/>
      <c r="H78" s="68"/>
      <c r="I78" s="248">
        <f>SUM(L79:L81)</f>
        <v>0</v>
      </c>
      <c r="J78" s="85" t="s">
        <v>1</v>
      </c>
      <c r="K78" s="84"/>
      <c r="L78" s="85"/>
      <c r="M78" s="86"/>
    </row>
    <row r="79" spans="1:13" s="88" customFormat="1">
      <c r="B79" s="73">
        <v>1</v>
      </c>
      <c r="C79" s="74" t="s">
        <v>81</v>
      </c>
      <c r="D79" s="78"/>
      <c r="K79" s="89"/>
      <c r="L79" s="246"/>
      <c r="M79" s="90" t="s">
        <v>1</v>
      </c>
    </row>
    <row r="80" spans="1:13" s="88" customFormat="1">
      <c r="B80" s="88">
        <v>2</v>
      </c>
      <c r="C80" s="74" t="s">
        <v>67</v>
      </c>
      <c r="D80" s="78"/>
      <c r="K80" s="89"/>
      <c r="L80" s="246"/>
      <c r="M80" s="90" t="s">
        <v>1</v>
      </c>
    </row>
    <row r="81" spans="1:13" s="88" customFormat="1">
      <c r="B81" s="73">
        <v>3</v>
      </c>
      <c r="C81" s="74" t="s">
        <v>67</v>
      </c>
      <c r="D81" s="78"/>
      <c r="K81" s="89"/>
      <c r="L81" s="246"/>
      <c r="M81" s="90" t="s">
        <v>1</v>
      </c>
    </row>
    <row r="82" spans="1:13" s="88" customFormat="1" ht="13.5" customHeight="1">
      <c r="C82" s="74"/>
      <c r="D82" s="78"/>
      <c r="K82" s="89"/>
      <c r="L82" s="76"/>
      <c r="M82" s="90"/>
    </row>
    <row r="83" spans="1:13" s="102" customFormat="1">
      <c r="A83" s="98" t="s">
        <v>36</v>
      </c>
      <c r="B83" s="98"/>
      <c r="C83" s="98"/>
      <c r="D83" s="98"/>
      <c r="E83" s="98"/>
      <c r="F83" s="98"/>
      <c r="G83" s="98"/>
      <c r="H83" s="98"/>
      <c r="I83" s="98"/>
      <c r="J83" s="98"/>
      <c r="K83" s="251">
        <f>I84+I90</f>
        <v>0</v>
      </c>
      <c r="L83" s="99" t="s">
        <v>1</v>
      </c>
      <c r="M83" s="100"/>
    </row>
    <row r="84" spans="1:13" s="102" customFormat="1">
      <c r="A84" s="62" t="s">
        <v>37</v>
      </c>
      <c r="B84" s="62"/>
      <c r="C84" s="62"/>
      <c r="D84" s="62"/>
      <c r="E84" s="62"/>
      <c r="F84" s="62"/>
      <c r="G84" s="62"/>
      <c r="H84" s="62"/>
      <c r="I84" s="250">
        <f>SUM(K86:K88)</f>
        <v>0</v>
      </c>
      <c r="J84" s="62" t="s">
        <v>1</v>
      </c>
      <c r="K84" s="103"/>
      <c r="L84" s="62"/>
      <c r="M84" s="104"/>
    </row>
    <row r="85" spans="1:13" s="102" customFormat="1">
      <c r="A85" s="39"/>
      <c r="B85" s="39"/>
      <c r="C85" s="39"/>
      <c r="D85" s="105" t="s">
        <v>38</v>
      </c>
      <c r="E85" s="105" t="s">
        <v>39</v>
      </c>
      <c r="F85" s="105"/>
      <c r="G85" s="105" t="s">
        <v>40</v>
      </c>
      <c r="H85" s="105"/>
      <c r="I85" s="359" t="s">
        <v>41</v>
      </c>
      <c r="J85" s="359"/>
      <c r="K85" s="106" t="s">
        <v>42</v>
      </c>
      <c r="L85" s="82"/>
      <c r="M85" s="39"/>
    </row>
    <row r="86" spans="1:13" s="102" customFormat="1" ht="27" customHeight="1">
      <c r="A86" s="39"/>
      <c r="B86" s="294">
        <v>1</v>
      </c>
      <c r="C86" s="367" t="s">
        <v>68</v>
      </c>
      <c r="D86" s="367"/>
      <c r="E86" s="295"/>
      <c r="F86" s="296"/>
      <c r="G86" s="295"/>
      <c r="H86" s="296"/>
      <c r="I86" s="262"/>
      <c r="J86" s="297"/>
      <c r="K86" s="298">
        <f>I86*E86</f>
        <v>0</v>
      </c>
      <c r="L86" s="299" t="s">
        <v>1</v>
      </c>
      <c r="M86" s="39"/>
    </row>
    <row r="87" spans="1:13" s="102" customFormat="1" ht="27" customHeight="1">
      <c r="A87" s="39"/>
      <c r="B87" s="294">
        <v>2</v>
      </c>
      <c r="C87" s="367" t="s">
        <v>68</v>
      </c>
      <c r="D87" s="367"/>
      <c r="E87" s="295"/>
      <c r="F87" s="296"/>
      <c r="G87" s="295"/>
      <c r="H87" s="296"/>
      <c r="I87" s="262"/>
      <c r="J87" s="297"/>
      <c r="K87" s="298">
        <f t="shared" ref="K87:K88" si="0">I87*E87</f>
        <v>0</v>
      </c>
      <c r="L87" s="299" t="s">
        <v>1</v>
      </c>
      <c r="M87" s="39"/>
    </row>
    <row r="88" spans="1:13" s="102" customFormat="1" ht="27" customHeight="1">
      <c r="A88" s="39"/>
      <c r="B88" s="294">
        <v>3</v>
      </c>
      <c r="C88" s="367" t="s">
        <v>68</v>
      </c>
      <c r="D88" s="367"/>
      <c r="E88" s="295"/>
      <c r="F88" s="296"/>
      <c r="G88" s="295"/>
      <c r="H88" s="296"/>
      <c r="I88" s="262"/>
      <c r="J88" s="297"/>
      <c r="K88" s="298">
        <f t="shared" si="0"/>
        <v>0</v>
      </c>
      <c r="L88" s="299" t="s">
        <v>1</v>
      </c>
      <c r="M88" s="39"/>
    </row>
    <row r="89" spans="1:13" s="88" customFormat="1" ht="15.75" customHeight="1">
      <c r="C89" s="74"/>
      <c r="D89" s="78"/>
      <c r="K89" s="89"/>
      <c r="L89" s="76"/>
      <c r="M89" s="90"/>
    </row>
    <row r="90" spans="1:13" s="102" customFormat="1">
      <c r="A90" s="62" t="s">
        <v>69</v>
      </c>
      <c r="B90" s="62"/>
      <c r="C90" s="62"/>
      <c r="D90" s="62"/>
      <c r="E90" s="62"/>
      <c r="F90" s="62"/>
      <c r="G90" s="62"/>
      <c r="H90" s="62"/>
      <c r="I90" s="250">
        <f>SUM(K92:K94)</f>
        <v>0</v>
      </c>
      <c r="J90" s="62" t="s">
        <v>1</v>
      </c>
      <c r="K90" s="103"/>
      <c r="L90" s="62"/>
      <c r="M90" s="104"/>
    </row>
    <row r="91" spans="1:13" s="102" customFormat="1">
      <c r="A91" s="39"/>
      <c r="B91" s="39"/>
      <c r="C91" s="39"/>
      <c r="D91" s="105" t="s">
        <v>38</v>
      </c>
      <c r="E91" s="105" t="s">
        <v>39</v>
      </c>
      <c r="F91" s="105"/>
      <c r="G91" s="105" t="s">
        <v>40</v>
      </c>
      <c r="H91" s="105"/>
      <c r="I91" s="359" t="s">
        <v>41</v>
      </c>
      <c r="J91" s="359"/>
      <c r="K91" s="106" t="s">
        <v>42</v>
      </c>
      <c r="L91" s="82"/>
      <c r="M91" s="39"/>
    </row>
    <row r="92" spans="1:13" s="102" customFormat="1" ht="27" customHeight="1">
      <c r="A92" s="39"/>
      <c r="B92" s="294">
        <v>1</v>
      </c>
      <c r="C92" s="367" t="s">
        <v>68</v>
      </c>
      <c r="D92" s="367"/>
      <c r="E92" s="295"/>
      <c r="F92" s="296"/>
      <c r="G92" s="295"/>
      <c r="H92" s="296"/>
      <c r="I92" s="262"/>
      <c r="J92" s="297"/>
      <c r="K92" s="298">
        <f>I92*E92</f>
        <v>0</v>
      </c>
      <c r="L92" s="299" t="s">
        <v>1</v>
      </c>
      <c r="M92" s="39"/>
    </row>
    <row r="93" spans="1:13" s="102" customFormat="1" ht="27" customHeight="1">
      <c r="A93" s="39"/>
      <c r="B93" s="294">
        <v>2</v>
      </c>
      <c r="C93" s="367" t="s">
        <v>68</v>
      </c>
      <c r="D93" s="367"/>
      <c r="E93" s="295"/>
      <c r="F93" s="296"/>
      <c r="G93" s="295"/>
      <c r="H93" s="296"/>
      <c r="I93" s="262"/>
      <c r="J93" s="297"/>
      <c r="K93" s="298">
        <f t="shared" ref="K93:K94" si="1">I93*E93</f>
        <v>0</v>
      </c>
      <c r="L93" s="299" t="s">
        <v>1</v>
      </c>
      <c r="M93" s="39"/>
    </row>
    <row r="94" spans="1:13" s="102" customFormat="1" ht="27" customHeight="1">
      <c r="A94" s="39"/>
      <c r="B94" s="294">
        <v>3</v>
      </c>
      <c r="C94" s="367" t="s">
        <v>68</v>
      </c>
      <c r="D94" s="367"/>
      <c r="E94" s="295"/>
      <c r="F94" s="296"/>
      <c r="G94" s="295"/>
      <c r="H94" s="296"/>
      <c r="I94" s="262"/>
      <c r="J94" s="297"/>
      <c r="K94" s="300">
        <f t="shared" si="1"/>
        <v>0</v>
      </c>
      <c r="L94" s="299" t="s">
        <v>1</v>
      </c>
      <c r="M94" s="39"/>
    </row>
    <row r="95" spans="1:13" s="261" customFormat="1" ht="17.25" customHeight="1">
      <c r="A95" s="253"/>
      <c r="B95" s="254"/>
      <c r="C95" s="263"/>
      <c r="D95" s="263"/>
      <c r="E95" s="256"/>
      <c r="F95" s="256"/>
      <c r="G95" s="256"/>
      <c r="H95" s="256"/>
      <c r="I95" s="264"/>
      <c r="J95" s="258"/>
      <c r="K95" s="265"/>
      <c r="L95" s="260"/>
      <c r="M95" s="253"/>
    </row>
    <row r="96" spans="1:13" s="114" customFormat="1" ht="23.25">
      <c r="A96" s="53"/>
      <c r="B96" s="54" t="s">
        <v>45</v>
      </c>
      <c r="C96" s="111"/>
      <c r="D96" s="112"/>
      <c r="E96" s="112"/>
      <c r="F96" s="112"/>
      <c r="G96" s="112"/>
      <c r="H96" s="112"/>
      <c r="I96" s="113"/>
      <c r="J96" s="112"/>
      <c r="K96" s="272">
        <f>SUM(K97,K126,K132)</f>
        <v>0</v>
      </c>
      <c r="L96" s="56" t="s">
        <v>1</v>
      </c>
      <c r="M96" s="53"/>
    </row>
    <row r="97" spans="1:13" s="21" customFormat="1" ht="31.5" customHeight="1">
      <c r="A97" s="57" t="s">
        <v>26</v>
      </c>
      <c r="D97" s="22"/>
      <c r="E97" s="22"/>
      <c r="F97" s="22"/>
      <c r="G97" s="22"/>
      <c r="H97" s="22"/>
      <c r="I97" s="22"/>
      <c r="J97" s="22"/>
      <c r="K97" s="236">
        <f>K98+K111</f>
        <v>0</v>
      </c>
      <c r="L97" s="21" t="s">
        <v>1</v>
      </c>
      <c r="M97" s="22"/>
    </row>
    <row r="98" spans="1:13" s="59" customFormat="1" ht="28.5" customHeight="1">
      <c r="A98" s="58" t="s">
        <v>27</v>
      </c>
      <c r="D98" s="60"/>
      <c r="E98" s="60"/>
      <c r="F98" s="60"/>
      <c r="G98" s="60"/>
      <c r="H98" s="60"/>
      <c r="I98" s="60"/>
      <c r="J98" s="60"/>
      <c r="K98" s="247">
        <f>SUM(I99,I109)</f>
        <v>0</v>
      </c>
      <c r="L98" s="59" t="s">
        <v>1</v>
      </c>
      <c r="M98" s="60"/>
    </row>
    <row r="99" spans="1:13" s="25" customFormat="1">
      <c r="A99" s="25" t="s">
        <v>16</v>
      </c>
      <c r="I99" s="234">
        <f>K100+K103+K107</f>
        <v>0</v>
      </c>
      <c r="J99" s="25" t="s">
        <v>1</v>
      </c>
    </row>
    <row r="100" spans="1:13" s="25" customFormat="1">
      <c r="B100" s="25" t="s">
        <v>17</v>
      </c>
      <c r="J100" s="28"/>
      <c r="K100" s="233">
        <f>SUM(L101:L102)</f>
        <v>0</v>
      </c>
      <c r="L100" s="25" t="s">
        <v>1</v>
      </c>
    </row>
    <row r="101" spans="1:13">
      <c r="D101" s="1" t="s">
        <v>28</v>
      </c>
      <c r="J101" s="35"/>
      <c r="K101" s="35"/>
      <c r="L101" s="231"/>
      <c r="M101" s="1" t="s">
        <v>1</v>
      </c>
    </row>
    <row r="102" spans="1:13">
      <c r="D102" s="48" t="s">
        <v>29</v>
      </c>
      <c r="J102" s="35"/>
      <c r="K102" s="35"/>
      <c r="L102" s="232"/>
      <c r="M102" s="34" t="s">
        <v>1</v>
      </c>
    </row>
    <row r="103" spans="1:13" s="25" customFormat="1">
      <c r="B103" s="25" t="s">
        <v>21</v>
      </c>
      <c r="K103" s="233">
        <f>SUM(L104:L106)</f>
        <v>0</v>
      </c>
      <c r="L103" s="25" t="s">
        <v>1</v>
      </c>
    </row>
    <row r="104" spans="1:13" s="25" customFormat="1">
      <c r="D104" s="1" t="s">
        <v>64</v>
      </c>
      <c r="K104" s="28"/>
      <c r="L104" s="231"/>
      <c r="M104" s="1" t="s">
        <v>1</v>
      </c>
    </row>
    <row r="105" spans="1:13" s="25" customFormat="1">
      <c r="D105" s="1" t="s">
        <v>65</v>
      </c>
      <c r="K105" s="28"/>
      <c r="L105" s="232"/>
      <c r="M105" s="34" t="s">
        <v>1</v>
      </c>
    </row>
    <row r="106" spans="1:13" s="25" customFormat="1">
      <c r="D106" s="1" t="s">
        <v>66</v>
      </c>
      <c r="K106" s="28"/>
      <c r="L106" s="232"/>
      <c r="M106" s="34" t="s">
        <v>1</v>
      </c>
    </row>
    <row r="107" spans="1:13" s="25" customFormat="1">
      <c r="B107" s="25" t="s">
        <v>30</v>
      </c>
      <c r="K107" s="233"/>
      <c r="L107" s="25" t="s">
        <v>1</v>
      </c>
    </row>
    <row r="108" spans="1:13" s="25" customFormat="1">
      <c r="K108" s="28"/>
    </row>
    <row r="109" spans="1:13" s="25" customFormat="1">
      <c r="A109" s="25" t="s">
        <v>31</v>
      </c>
      <c r="I109" s="234"/>
      <c r="J109" s="25" t="s">
        <v>1</v>
      </c>
      <c r="K109" s="27"/>
      <c r="L109" s="27"/>
    </row>
    <row r="110" spans="1:13" s="25" customFormat="1">
      <c r="K110" s="28"/>
    </row>
    <row r="111" spans="1:13" s="67" customFormat="1">
      <c r="A111" s="64" t="s">
        <v>32</v>
      </c>
      <c r="B111" s="61"/>
      <c r="C111" s="61"/>
      <c r="D111" s="65"/>
      <c r="E111" s="65"/>
      <c r="F111" s="65"/>
      <c r="G111" s="65"/>
      <c r="H111" s="65"/>
      <c r="I111" s="65"/>
      <c r="J111" s="65"/>
      <c r="K111" s="247">
        <f>SUM(I112,I117,I121)</f>
        <v>0</v>
      </c>
      <c r="L111" s="61" t="s">
        <v>1</v>
      </c>
      <c r="M111" s="65"/>
    </row>
    <row r="112" spans="1:13" s="72" customFormat="1">
      <c r="A112" s="66"/>
      <c r="B112" s="68" t="s">
        <v>33</v>
      </c>
      <c r="C112" s="69"/>
      <c r="D112" s="70"/>
      <c r="E112" s="71"/>
      <c r="F112" s="71"/>
      <c r="G112" s="66"/>
      <c r="H112" s="66"/>
      <c r="I112" s="236">
        <f>SUM(L113:L115)</f>
        <v>0</v>
      </c>
      <c r="J112" s="24" t="s">
        <v>1</v>
      </c>
      <c r="K112" s="66"/>
      <c r="L112" s="66"/>
      <c r="M112" s="66"/>
    </row>
    <row r="113" spans="1:13" s="75" customFormat="1">
      <c r="A113" s="34"/>
      <c r="B113" s="73">
        <v>1</v>
      </c>
      <c r="C113" s="74" t="s">
        <v>67</v>
      </c>
      <c r="E113" s="34"/>
      <c r="F113" s="34"/>
      <c r="G113" s="34"/>
      <c r="H113" s="34"/>
      <c r="I113" s="34"/>
      <c r="J113" s="34"/>
      <c r="K113" s="34"/>
      <c r="L113" s="246"/>
      <c r="M113" s="34" t="s">
        <v>1</v>
      </c>
    </row>
    <row r="114" spans="1:13" s="75" customFormat="1">
      <c r="A114" s="34"/>
      <c r="B114" s="73">
        <v>2</v>
      </c>
      <c r="C114" s="74" t="s">
        <v>67</v>
      </c>
      <c r="E114" s="34"/>
      <c r="F114" s="34"/>
      <c r="G114" s="34"/>
      <c r="H114" s="34"/>
      <c r="I114" s="34"/>
      <c r="J114" s="34"/>
      <c r="K114" s="34"/>
      <c r="L114" s="246"/>
      <c r="M114" s="34" t="s">
        <v>1</v>
      </c>
    </row>
    <row r="115" spans="1:13" s="75" customFormat="1">
      <c r="A115" s="34"/>
      <c r="B115" s="73">
        <v>3</v>
      </c>
      <c r="C115" s="74" t="s">
        <v>67</v>
      </c>
      <c r="E115" s="34"/>
      <c r="F115" s="34"/>
      <c r="G115" s="34"/>
      <c r="H115" s="34"/>
      <c r="I115" s="34"/>
      <c r="J115" s="34"/>
      <c r="K115" s="34"/>
      <c r="L115" s="246"/>
      <c r="M115" s="34" t="s">
        <v>1</v>
      </c>
    </row>
    <row r="116" spans="1:13" s="75" customFormat="1" ht="9.75" customHeight="1">
      <c r="A116" s="34"/>
      <c r="B116" s="73"/>
      <c r="C116" s="74"/>
      <c r="E116" s="34"/>
      <c r="F116" s="34"/>
      <c r="G116" s="34"/>
      <c r="H116" s="34"/>
      <c r="I116" s="34"/>
      <c r="J116" s="34"/>
      <c r="K116" s="34"/>
      <c r="L116" s="76"/>
      <c r="M116" s="34"/>
    </row>
    <row r="117" spans="1:13" s="87" customFormat="1" ht="27" customHeight="1">
      <c r="A117" s="83"/>
      <c r="B117" s="68" t="s">
        <v>34</v>
      </c>
      <c r="C117" s="68"/>
      <c r="D117" s="68"/>
      <c r="E117" s="68"/>
      <c r="F117" s="68"/>
      <c r="G117" s="68"/>
      <c r="H117" s="68"/>
      <c r="I117" s="248">
        <f>SUM(L118:L120)</f>
        <v>0</v>
      </c>
      <c r="J117" s="85" t="s">
        <v>1</v>
      </c>
      <c r="K117" s="84"/>
      <c r="L117" s="85"/>
      <c r="M117" s="86"/>
    </row>
    <row r="118" spans="1:13" s="88" customFormat="1">
      <c r="B118" s="73">
        <v>1</v>
      </c>
      <c r="C118" s="74" t="s">
        <v>67</v>
      </c>
      <c r="D118" s="78"/>
      <c r="K118" s="89"/>
      <c r="L118" s="246"/>
      <c r="M118" s="90" t="s">
        <v>1</v>
      </c>
    </row>
    <row r="119" spans="1:13" s="88" customFormat="1">
      <c r="B119" s="73">
        <v>2</v>
      </c>
      <c r="C119" s="74" t="s">
        <v>67</v>
      </c>
      <c r="D119" s="78"/>
      <c r="K119" s="89"/>
      <c r="L119" s="246"/>
      <c r="M119" s="90" t="s">
        <v>1</v>
      </c>
    </row>
    <row r="120" spans="1:13" s="88" customFormat="1" ht="24" customHeight="1">
      <c r="B120" s="73">
        <v>3</v>
      </c>
      <c r="C120" s="74" t="s">
        <v>67</v>
      </c>
      <c r="D120" s="78"/>
      <c r="I120" s="91"/>
      <c r="J120" s="92"/>
      <c r="K120" s="89"/>
      <c r="L120" s="246"/>
      <c r="M120" s="90" t="s">
        <v>1</v>
      </c>
    </row>
    <row r="121" spans="1:13" s="72" customFormat="1">
      <c r="A121" s="93"/>
      <c r="B121" s="94" t="s">
        <v>35</v>
      </c>
      <c r="C121" s="95"/>
      <c r="D121" s="95"/>
      <c r="E121" s="95"/>
      <c r="F121" s="95"/>
      <c r="G121" s="95"/>
      <c r="H121" s="95"/>
      <c r="I121" s="249">
        <f>SUM(L122:L124)</f>
        <v>0</v>
      </c>
      <c r="J121" s="85" t="s">
        <v>1</v>
      </c>
      <c r="K121" s="96"/>
      <c r="L121" s="85"/>
      <c r="M121" s="97"/>
    </row>
    <row r="122" spans="1:13" s="88" customFormat="1">
      <c r="B122" s="73">
        <v>1</v>
      </c>
      <c r="C122" s="74" t="s">
        <v>67</v>
      </c>
      <c r="D122" s="78"/>
      <c r="K122" s="89"/>
      <c r="L122" s="246"/>
      <c r="M122" s="90" t="s">
        <v>1</v>
      </c>
    </row>
    <row r="123" spans="1:13" s="88" customFormat="1">
      <c r="B123" s="73">
        <v>2</v>
      </c>
      <c r="C123" s="74" t="s">
        <v>67</v>
      </c>
      <c r="D123" s="78"/>
      <c r="K123" s="89"/>
      <c r="L123" s="246"/>
      <c r="M123" s="90" t="s">
        <v>1</v>
      </c>
    </row>
    <row r="124" spans="1:13" s="88" customFormat="1">
      <c r="B124" s="73">
        <v>3</v>
      </c>
      <c r="C124" s="74" t="s">
        <v>67</v>
      </c>
      <c r="D124" s="78"/>
      <c r="K124" s="89"/>
      <c r="L124" s="246"/>
      <c r="M124" s="90" t="s">
        <v>1</v>
      </c>
    </row>
    <row r="125" spans="1:13" s="88" customFormat="1" ht="15.75" customHeight="1">
      <c r="B125" s="73"/>
      <c r="C125" s="74"/>
      <c r="D125" s="78"/>
      <c r="K125" s="89"/>
      <c r="L125" s="76"/>
      <c r="M125" s="90"/>
    </row>
    <row r="126" spans="1:13" s="88" customFormat="1">
      <c r="A126" s="57" t="s">
        <v>80</v>
      </c>
      <c r="B126" s="73"/>
      <c r="C126" s="74"/>
      <c r="D126" s="78"/>
      <c r="K126" s="304">
        <f>I127</f>
        <v>0</v>
      </c>
      <c r="L126" s="305" t="s">
        <v>1</v>
      </c>
      <c r="M126" s="305"/>
    </row>
    <row r="127" spans="1:13" s="88" customFormat="1">
      <c r="B127" s="68" t="s">
        <v>34</v>
      </c>
      <c r="C127" s="68"/>
      <c r="D127" s="68"/>
      <c r="E127" s="68"/>
      <c r="F127" s="68"/>
      <c r="G127" s="68"/>
      <c r="H127" s="68"/>
      <c r="I127" s="248">
        <f>SUM(L128:L130)</f>
        <v>0</v>
      </c>
      <c r="J127" s="85" t="s">
        <v>1</v>
      </c>
      <c r="K127" s="84"/>
      <c r="L127" s="85"/>
      <c r="M127" s="86"/>
    </row>
    <row r="128" spans="1:13" s="88" customFormat="1">
      <c r="B128" s="73">
        <v>1</v>
      </c>
      <c r="C128" s="74" t="s">
        <v>81</v>
      </c>
      <c r="D128" s="78"/>
      <c r="K128" s="89"/>
      <c r="L128" s="246"/>
      <c r="M128" s="90" t="s">
        <v>1</v>
      </c>
    </row>
    <row r="129" spans="1:13" s="88" customFormat="1">
      <c r="B129" s="88">
        <v>2</v>
      </c>
      <c r="C129" s="74" t="s">
        <v>67</v>
      </c>
      <c r="D129" s="78"/>
      <c r="K129" s="89"/>
      <c r="L129" s="246"/>
      <c r="M129" s="90" t="s">
        <v>1</v>
      </c>
    </row>
    <row r="130" spans="1:13" s="88" customFormat="1">
      <c r="B130" s="73">
        <v>3</v>
      </c>
      <c r="C130" s="74" t="s">
        <v>67</v>
      </c>
      <c r="D130" s="78"/>
      <c r="K130" s="89"/>
      <c r="L130" s="246"/>
      <c r="M130" s="90" t="s">
        <v>1</v>
      </c>
    </row>
    <row r="131" spans="1:13" s="88" customFormat="1">
      <c r="C131" s="74"/>
      <c r="D131" s="78"/>
      <c r="K131" s="89"/>
      <c r="L131" s="76"/>
      <c r="M131" s="90"/>
    </row>
    <row r="132" spans="1:13" s="88" customFormat="1">
      <c r="A132" s="98" t="s">
        <v>36</v>
      </c>
      <c r="B132" s="98"/>
      <c r="C132" s="98"/>
      <c r="D132" s="98"/>
      <c r="E132" s="98"/>
      <c r="F132" s="98"/>
      <c r="G132" s="98"/>
      <c r="H132" s="98"/>
      <c r="I132" s="98"/>
      <c r="J132" s="98"/>
      <c r="K132" s="251">
        <f>SUM(I133,I139)</f>
        <v>0</v>
      </c>
      <c r="L132" s="99" t="s">
        <v>1</v>
      </c>
      <c r="M132" s="100"/>
    </row>
    <row r="133" spans="1:13" s="102" customFormat="1">
      <c r="A133" s="62" t="s">
        <v>37</v>
      </c>
      <c r="B133" s="62"/>
      <c r="C133" s="62"/>
      <c r="D133" s="62"/>
      <c r="E133" s="62"/>
      <c r="F133" s="62"/>
      <c r="G133" s="62"/>
      <c r="H133" s="62"/>
      <c r="I133" s="250">
        <f>SUM(K135:K137)</f>
        <v>0</v>
      </c>
      <c r="J133" s="62" t="s">
        <v>1</v>
      </c>
      <c r="K133" s="103"/>
      <c r="L133" s="62"/>
      <c r="M133" s="104"/>
    </row>
    <row r="134" spans="1:13" s="102" customFormat="1">
      <c r="A134" s="39"/>
      <c r="B134" s="39"/>
      <c r="C134" s="39"/>
      <c r="D134" s="105" t="s">
        <v>38</v>
      </c>
      <c r="E134" s="105" t="s">
        <v>39</v>
      </c>
      <c r="F134" s="105"/>
      <c r="G134" s="105" t="s">
        <v>40</v>
      </c>
      <c r="H134" s="105"/>
      <c r="I134" s="359" t="s">
        <v>41</v>
      </c>
      <c r="J134" s="359"/>
      <c r="K134" s="106" t="s">
        <v>42</v>
      </c>
      <c r="L134" s="82"/>
      <c r="M134" s="39"/>
    </row>
    <row r="135" spans="1:13" s="102" customFormat="1" ht="27" customHeight="1">
      <c r="A135" s="39"/>
      <c r="B135" s="294">
        <v>1</v>
      </c>
      <c r="C135" s="367" t="s">
        <v>68</v>
      </c>
      <c r="D135" s="367"/>
      <c r="E135" s="295"/>
      <c r="F135" s="296"/>
      <c r="G135" s="295"/>
      <c r="H135" s="296"/>
      <c r="I135" s="262"/>
      <c r="J135" s="297"/>
      <c r="K135" s="298">
        <f>I135*E135</f>
        <v>0</v>
      </c>
      <c r="L135" s="299" t="s">
        <v>1</v>
      </c>
      <c r="M135" s="39"/>
    </row>
    <row r="136" spans="1:13" s="102" customFormat="1" ht="27" customHeight="1">
      <c r="A136" s="39"/>
      <c r="B136" s="294">
        <v>2</v>
      </c>
      <c r="C136" s="367" t="s">
        <v>68</v>
      </c>
      <c r="D136" s="367"/>
      <c r="E136" s="295"/>
      <c r="F136" s="296"/>
      <c r="G136" s="295"/>
      <c r="H136" s="296"/>
      <c r="I136" s="262"/>
      <c r="J136" s="297"/>
      <c r="K136" s="298">
        <f t="shared" ref="K136:K137" si="2">I136*E136</f>
        <v>0</v>
      </c>
      <c r="L136" s="299" t="s">
        <v>1</v>
      </c>
      <c r="M136" s="39"/>
    </row>
    <row r="137" spans="1:13" s="102" customFormat="1" ht="27" customHeight="1">
      <c r="A137" s="39"/>
      <c r="B137" s="294">
        <v>3</v>
      </c>
      <c r="C137" s="367" t="s">
        <v>68</v>
      </c>
      <c r="D137" s="367"/>
      <c r="E137" s="295"/>
      <c r="F137" s="296"/>
      <c r="G137" s="295"/>
      <c r="H137" s="296"/>
      <c r="I137" s="262"/>
      <c r="J137" s="297"/>
      <c r="K137" s="298">
        <f t="shared" si="2"/>
        <v>0</v>
      </c>
      <c r="L137" s="299" t="s">
        <v>1</v>
      </c>
      <c r="M137" s="39"/>
    </row>
    <row r="138" spans="1:13" s="88" customFormat="1" ht="15.75" customHeight="1">
      <c r="C138" s="74"/>
      <c r="D138" s="78"/>
      <c r="K138" s="89"/>
      <c r="L138" s="76"/>
      <c r="M138" s="90"/>
    </row>
    <row r="139" spans="1:13" s="102" customFormat="1">
      <c r="A139" s="62" t="s">
        <v>69</v>
      </c>
      <c r="B139" s="62"/>
      <c r="C139" s="62"/>
      <c r="D139" s="62"/>
      <c r="E139" s="62"/>
      <c r="F139" s="62"/>
      <c r="G139" s="62"/>
      <c r="H139" s="62"/>
      <c r="I139" s="250">
        <f>SUM(K141:K143)</f>
        <v>0</v>
      </c>
      <c r="J139" s="62" t="s">
        <v>1</v>
      </c>
      <c r="K139" s="103"/>
      <c r="L139" s="62"/>
      <c r="M139" s="104"/>
    </row>
    <row r="140" spans="1:13" s="102" customFormat="1">
      <c r="A140" s="39"/>
      <c r="B140" s="39"/>
      <c r="C140" s="39"/>
      <c r="D140" s="105" t="s">
        <v>38</v>
      </c>
      <c r="E140" s="105" t="s">
        <v>39</v>
      </c>
      <c r="F140" s="105"/>
      <c r="G140" s="105" t="s">
        <v>40</v>
      </c>
      <c r="H140" s="105"/>
      <c r="I140" s="359" t="s">
        <v>41</v>
      </c>
      <c r="J140" s="359"/>
      <c r="K140" s="106" t="s">
        <v>42</v>
      </c>
      <c r="L140" s="82"/>
      <c r="M140" s="39"/>
    </row>
    <row r="141" spans="1:13" s="102" customFormat="1" ht="27" customHeight="1">
      <c r="A141" s="39"/>
      <c r="B141" s="294">
        <v>1</v>
      </c>
      <c r="C141" s="367" t="s">
        <v>68</v>
      </c>
      <c r="D141" s="367"/>
      <c r="E141" s="295"/>
      <c r="F141" s="296"/>
      <c r="G141" s="295"/>
      <c r="H141" s="296"/>
      <c r="I141" s="262"/>
      <c r="J141" s="297"/>
      <c r="K141" s="298">
        <f>I141*E141</f>
        <v>0</v>
      </c>
      <c r="L141" s="299" t="s">
        <v>1</v>
      </c>
      <c r="M141" s="39"/>
    </row>
    <row r="142" spans="1:13" s="102" customFormat="1" ht="27" customHeight="1">
      <c r="A142" s="39"/>
      <c r="B142" s="294">
        <v>2</v>
      </c>
      <c r="C142" s="367" t="s">
        <v>68</v>
      </c>
      <c r="D142" s="367"/>
      <c r="E142" s="295"/>
      <c r="F142" s="296"/>
      <c r="G142" s="295"/>
      <c r="H142" s="296"/>
      <c r="I142" s="262"/>
      <c r="J142" s="297"/>
      <c r="K142" s="298">
        <f t="shared" ref="K142:K143" si="3">I142*E142</f>
        <v>0</v>
      </c>
      <c r="L142" s="299" t="s">
        <v>1</v>
      </c>
      <c r="M142" s="39"/>
    </row>
    <row r="143" spans="1:13" s="102" customFormat="1" ht="27" customHeight="1">
      <c r="A143" s="39"/>
      <c r="B143" s="294">
        <v>3</v>
      </c>
      <c r="C143" s="367" t="s">
        <v>68</v>
      </c>
      <c r="D143" s="367"/>
      <c r="E143" s="295"/>
      <c r="F143" s="296"/>
      <c r="G143" s="295"/>
      <c r="H143" s="296"/>
      <c r="I143" s="262"/>
      <c r="J143" s="297"/>
      <c r="K143" s="300">
        <f t="shared" si="3"/>
        <v>0</v>
      </c>
      <c r="L143" s="299" t="s">
        <v>1</v>
      </c>
      <c r="M143" s="39"/>
    </row>
    <row r="144" spans="1:13" s="102" customFormat="1">
      <c r="A144" s="39"/>
      <c r="B144" s="294"/>
      <c r="C144" s="319"/>
      <c r="D144" s="319"/>
      <c r="E144" s="296"/>
      <c r="F144" s="296"/>
      <c r="G144" s="296"/>
      <c r="H144" s="296"/>
      <c r="I144" s="81"/>
      <c r="J144" s="297"/>
      <c r="K144" s="327"/>
      <c r="L144" s="299"/>
      <c r="M144" s="39"/>
    </row>
    <row r="145" spans="1:13" s="334" customFormat="1" ht="23.25">
      <c r="A145" s="321" t="s">
        <v>105</v>
      </c>
      <c r="C145" s="335"/>
      <c r="D145" s="336"/>
      <c r="K145" s="337">
        <f>K146+K154</f>
        <v>0</v>
      </c>
      <c r="L145" s="333" t="s">
        <v>1</v>
      </c>
      <c r="M145" s="338"/>
    </row>
    <row r="146" spans="1:13" s="117" customFormat="1" ht="25.5" customHeight="1">
      <c r="B146" s="118" t="s">
        <v>46</v>
      </c>
      <c r="C146" s="119"/>
      <c r="D146" s="120"/>
      <c r="E146" s="120"/>
      <c r="F146" s="120"/>
      <c r="G146" s="120"/>
      <c r="H146" s="120"/>
      <c r="I146" s="120"/>
      <c r="J146" s="120"/>
      <c r="K146" s="274">
        <f>K147</f>
        <v>0</v>
      </c>
      <c r="L146" s="121" t="s">
        <v>1</v>
      </c>
      <c r="M146" s="122"/>
    </row>
    <row r="147" spans="1:13" s="125" customFormat="1" ht="25.5" customHeight="1">
      <c r="A147" s="69" t="s">
        <v>26</v>
      </c>
      <c r="B147" s="69"/>
      <c r="C147" s="69"/>
      <c r="D147" s="69"/>
      <c r="E147" s="69"/>
      <c r="F147" s="69"/>
      <c r="G147" s="69"/>
      <c r="H147" s="69"/>
      <c r="I147" s="69"/>
      <c r="J147" s="69"/>
      <c r="K147" s="273">
        <f>SUM(K148)</f>
        <v>0</v>
      </c>
      <c r="L147" s="115" t="s">
        <v>1</v>
      </c>
      <c r="M147" s="124"/>
    </row>
    <row r="148" spans="1:13" s="67" customFormat="1">
      <c r="A148" s="64" t="s">
        <v>32</v>
      </c>
      <c r="B148" s="61"/>
      <c r="C148" s="61"/>
      <c r="D148" s="65"/>
      <c r="E148" s="65"/>
      <c r="F148" s="65"/>
      <c r="G148" s="65"/>
      <c r="H148" s="65"/>
      <c r="I148" s="65"/>
      <c r="J148" s="65"/>
      <c r="K148" s="247">
        <f>SUM(I149)</f>
        <v>0</v>
      </c>
      <c r="L148" s="61" t="s">
        <v>1</v>
      </c>
      <c r="M148" s="65"/>
    </row>
    <row r="149" spans="1:13" s="129" customFormat="1" ht="47.25" customHeight="1">
      <c r="A149" s="126"/>
      <c r="B149" s="366" t="s">
        <v>47</v>
      </c>
      <c r="C149" s="366"/>
      <c r="D149" s="366"/>
      <c r="E149" s="366"/>
      <c r="F149" s="366"/>
      <c r="G149" s="366"/>
      <c r="H149" s="252"/>
      <c r="I149" s="275">
        <f>SUM(L150:L152)</f>
        <v>0</v>
      </c>
      <c r="J149" s="115" t="s">
        <v>1</v>
      </c>
      <c r="K149" s="128"/>
      <c r="L149" s="127"/>
      <c r="M149" s="124"/>
    </row>
    <row r="150" spans="1:13" s="88" customFormat="1">
      <c r="B150" s="73">
        <v>1</v>
      </c>
      <c r="C150" s="74" t="s">
        <v>67</v>
      </c>
      <c r="D150" s="78"/>
      <c r="K150" s="89"/>
      <c r="L150" s="246"/>
      <c r="M150" s="90" t="s">
        <v>1</v>
      </c>
    </row>
    <row r="151" spans="1:13" s="88" customFormat="1">
      <c r="B151" s="73">
        <v>2</v>
      </c>
      <c r="C151" s="74" t="s">
        <v>67</v>
      </c>
      <c r="D151" s="78"/>
      <c r="K151" s="89"/>
      <c r="L151" s="246"/>
      <c r="M151" s="90" t="s">
        <v>1</v>
      </c>
    </row>
    <row r="152" spans="1:13" s="88" customFormat="1">
      <c r="B152" s="73">
        <v>3</v>
      </c>
      <c r="C152" s="74" t="s">
        <v>67</v>
      </c>
      <c r="D152" s="78"/>
      <c r="K152" s="89"/>
      <c r="L152" s="246"/>
      <c r="M152" s="90" t="s">
        <v>1</v>
      </c>
    </row>
    <row r="153" spans="1:13" s="36" customFormat="1" ht="13.5" customHeight="1">
      <c r="B153" s="88"/>
      <c r="C153" s="74"/>
      <c r="K153" s="130"/>
      <c r="L153" s="131"/>
      <c r="M153" s="90"/>
    </row>
    <row r="154" spans="1:13" s="36" customFormat="1" ht="24" customHeight="1">
      <c r="A154" s="132"/>
      <c r="B154" s="133" t="s">
        <v>48</v>
      </c>
      <c r="C154" s="134"/>
      <c r="D154" s="134"/>
      <c r="E154" s="134"/>
      <c r="F154" s="134"/>
      <c r="G154" s="135"/>
      <c r="H154" s="135"/>
      <c r="I154" s="136"/>
      <c r="J154" s="134"/>
      <c r="K154" s="277">
        <f>K155</f>
        <v>0</v>
      </c>
      <c r="L154" s="132" t="s">
        <v>1</v>
      </c>
      <c r="M154" s="134"/>
    </row>
    <row r="155" spans="1:13" s="36" customFormat="1" ht="24" customHeight="1">
      <c r="A155" s="137" t="s">
        <v>26</v>
      </c>
      <c r="B155" s="138"/>
      <c r="C155" s="139"/>
      <c r="D155" s="139"/>
      <c r="E155" s="139"/>
      <c r="F155" s="139"/>
      <c r="G155" s="140"/>
      <c r="H155" s="140"/>
      <c r="I155" s="141"/>
      <c r="J155" s="139"/>
      <c r="K155" s="278">
        <f>SUM(K156)</f>
        <v>0</v>
      </c>
      <c r="L155" s="24" t="s">
        <v>1</v>
      </c>
      <c r="M155" s="139"/>
    </row>
    <row r="156" spans="1:13" s="67" customFormat="1">
      <c r="A156" s="64" t="s">
        <v>32</v>
      </c>
      <c r="B156" s="61"/>
      <c r="C156" s="61"/>
      <c r="D156" s="65"/>
      <c r="E156" s="65"/>
      <c r="F156" s="65"/>
      <c r="G156" s="65"/>
      <c r="H156" s="65"/>
      <c r="I156" s="65"/>
      <c r="J156" s="65"/>
      <c r="K156" s="279">
        <f>SUM(I157)</f>
        <v>0</v>
      </c>
      <c r="L156" s="61" t="s">
        <v>1</v>
      </c>
      <c r="M156" s="65"/>
    </row>
    <row r="157" spans="1:13" s="36" customFormat="1" ht="48.75" customHeight="1">
      <c r="A157" s="142"/>
      <c r="B157" s="366" t="s">
        <v>47</v>
      </c>
      <c r="C157" s="366"/>
      <c r="D157" s="366"/>
      <c r="E157" s="366"/>
      <c r="F157" s="366"/>
      <c r="G157" s="366"/>
      <c r="H157" s="252"/>
      <c r="I157" s="276">
        <f>SUM(L158:L160)</f>
        <v>0</v>
      </c>
      <c r="J157" s="139" t="s">
        <v>1</v>
      </c>
      <c r="K157" s="143"/>
      <c r="L157" s="143"/>
      <c r="M157" s="144"/>
    </row>
    <row r="158" spans="1:13" s="88" customFormat="1">
      <c r="B158" s="73">
        <v>1</v>
      </c>
      <c r="C158" s="74" t="s">
        <v>67</v>
      </c>
      <c r="D158" s="78"/>
      <c r="K158" s="89"/>
      <c r="L158" s="246"/>
      <c r="M158" s="90" t="s">
        <v>1</v>
      </c>
    </row>
    <row r="159" spans="1:13" s="88" customFormat="1">
      <c r="B159" s="73">
        <v>2</v>
      </c>
      <c r="C159" s="74" t="s">
        <v>67</v>
      </c>
      <c r="D159" s="78"/>
      <c r="K159" s="89"/>
      <c r="L159" s="246"/>
      <c r="M159" s="90" t="s">
        <v>1</v>
      </c>
    </row>
    <row r="160" spans="1:13" s="88" customFormat="1">
      <c r="B160" s="73">
        <v>3</v>
      </c>
      <c r="C160" s="74" t="s">
        <v>67</v>
      </c>
      <c r="D160" s="78"/>
      <c r="K160" s="89"/>
      <c r="L160" s="246"/>
      <c r="M160" s="90" t="s">
        <v>1</v>
      </c>
    </row>
    <row r="161" spans="1:13" s="36" customFormat="1">
      <c r="A161" s="145"/>
      <c r="B161" s="146"/>
      <c r="C161" s="147"/>
      <c r="D161" s="147"/>
      <c r="E161" s="147"/>
      <c r="F161" s="147"/>
      <c r="G161" s="148"/>
      <c r="H161" s="148"/>
      <c r="I161" s="149"/>
      <c r="J161" s="147"/>
      <c r="K161" s="149"/>
      <c r="L161" s="149"/>
      <c r="M161" s="145"/>
    </row>
    <row r="162" spans="1:13" s="156" customFormat="1" ht="24" customHeight="1">
      <c r="A162" s="150" t="s">
        <v>102</v>
      </c>
      <c r="B162" s="151"/>
      <c r="C162" s="151"/>
      <c r="D162" s="152"/>
      <c r="E162" s="153"/>
      <c r="F162" s="153"/>
      <c r="G162" s="153"/>
      <c r="H162" s="153"/>
      <c r="I162" s="153"/>
      <c r="J162" s="153"/>
      <c r="K162" s="281">
        <f>K163</f>
        <v>0</v>
      </c>
      <c r="L162" s="154" t="s">
        <v>1</v>
      </c>
      <c r="M162" s="155"/>
    </row>
    <row r="163" spans="1:13" s="163" customFormat="1" ht="24" customHeight="1">
      <c r="A163" s="118"/>
      <c r="B163" s="157" t="s">
        <v>49</v>
      </c>
      <c r="C163" s="158"/>
      <c r="D163" s="159"/>
      <c r="E163" s="160"/>
      <c r="F163" s="160"/>
      <c r="G163" s="160"/>
      <c r="H163" s="160"/>
      <c r="I163" s="160"/>
      <c r="J163" s="160"/>
      <c r="K163" s="282">
        <f>K164</f>
        <v>0</v>
      </c>
      <c r="L163" s="161" t="s">
        <v>1</v>
      </c>
      <c r="M163" s="162"/>
    </row>
    <row r="164" spans="1:13" s="165" customFormat="1">
      <c r="A164" s="164" t="s">
        <v>26</v>
      </c>
      <c r="G164" s="166"/>
      <c r="H164" s="166"/>
      <c r="I164" s="167"/>
      <c r="K164" s="283">
        <f>K165</f>
        <v>0</v>
      </c>
      <c r="L164" s="168" t="s">
        <v>1</v>
      </c>
    </row>
    <row r="165" spans="1:13" s="170" customFormat="1">
      <c r="A165" s="164"/>
      <c r="B165" s="169" t="s">
        <v>50</v>
      </c>
      <c r="C165" s="165"/>
      <c r="D165" s="165"/>
      <c r="E165" s="165"/>
      <c r="F165" s="165"/>
      <c r="G165" s="166"/>
      <c r="H165" s="166"/>
      <c r="I165" s="167"/>
      <c r="J165" s="165"/>
      <c r="K165" s="283">
        <f>L171+L176+L166</f>
        <v>0</v>
      </c>
      <c r="L165" s="168" t="s">
        <v>1</v>
      </c>
      <c r="M165" s="165"/>
    </row>
    <row r="166" spans="1:13" s="173" customFormat="1">
      <c r="A166" s="171"/>
      <c r="B166" s="172" t="s">
        <v>51</v>
      </c>
      <c r="G166" s="174"/>
      <c r="H166" s="174"/>
      <c r="I166" s="175"/>
      <c r="K166" s="176"/>
      <c r="L166" s="280">
        <f>SUM(L167:L169)</f>
        <v>0</v>
      </c>
      <c r="M166" s="177" t="s">
        <v>1</v>
      </c>
    </row>
    <row r="167" spans="1:13" s="88" customFormat="1">
      <c r="B167" s="73">
        <v>1</v>
      </c>
      <c r="C167" s="74" t="s">
        <v>92</v>
      </c>
      <c r="D167" s="78"/>
      <c r="K167" s="89"/>
      <c r="L167" s="246"/>
      <c r="M167" s="90" t="s">
        <v>1</v>
      </c>
    </row>
    <row r="168" spans="1:13" s="88" customFormat="1">
      <c r="B168" s="73">
        <v>2</v>
      </c>
      <c r="C168" s="74" t="s">
        <v>92</v>
      </c>
      <c r="D168" s="78"/>
      <c r="K168" s="89"/>
      <c r="L168" s="246"/>
      <c r="M168" s="90" t="s">
        <v>1</v>
      </c>
    </row>
    <row r="169" spans="1:13" s="88" customFormat="1">
      <c r="B169" s="73">
        <v>3</v>
      </c>
      <c r="C169" s="74" t="s">
        <v>92</v>
      </c>
      <c r="D169" s="78"/>
      <c r="K169" s="89"/>
      <c r="L169" s="246"/>
      <c r="M169" s="90" t="s">
        <v>1</v>
      </c>
    </row>
    <row r="170" spans="1:13" s="88" customFormat="1">
      <c r="B170" s="73"/>
      <c r="C170" s="74"/>
      <c r="D170" s="78"/>
      <c r="K170" s="89"/>
      <c r="L170" s="76"/>
      <c r="M170" s="90"/>
    </row>
    <row r="171" spans="1:13" s="173" customFormat="1">
      <c r="A171" s="171"/>
      <c r="B171" s="172" t="s">
        <v>52</v>
      </c>
      <c r="G171" s="174"/>
      <c r="H171" s="174"/>
      <c r="I171" s="175"/>
      <c r="K171" s="176"/>
      <c r="L171" s="280">
        <f>SUM(L172:L174)</f>
        <v>0</v>
      </c>
      <c r="M171" s="177" t="s">
        <v>1</v>
      </c>
    </row>
    <row r="172" spans="1:13" s="88" customFormat="1">
      <c r="B172" s="73">
        <v>1</v>
      </c>
      <c r="C172" s="74" t="s">
        <v>92</v>
      </c>
      <c r="D172" s="78"/>
      <c r="K172" s="89"/>
      <c r="L172" s="246"/>
      <c r="M172" s="90" t="s">
        <v>1</v>
      </c>
    </row>
    <row r="173" spans="1:13" s="88" customFormat="1">
      <c r="B173" s="73">
        <v>2</v>
      </c>
      <c r="C173" s="74" t="s">
        <v>92</v>
      </c>
      <c r="D173" s="78"/>
      <c r="K173" s="89"/>
      <c r="L173" s="246"/>
      <c r="M173" s="90" t="s">
        <v>1</v>
      </c>
    </row>
    <row r="174" spans="1:13" s="88" customFormat="1">
      <c r="B174" s="73">
        <v>3</v>
      </c>
      <c r="C174" s="74" t="s">
        <v>92</v>
      </c>
      <c r="D174" s="78"/>
      <c r="K174" s="89"/>
      <c r="L174" s="246"/>
      <c r="M174" s="90" t="s">
        <v>1</v>
      </c>
    </row>
    <row r="175" spans="1:13" s="100" customFormat="1" ht="16.5" customHeight="1">
      <c r="A175" s="69"/>
      <c r="B175" s="98"/>
      <c r="C175" s="98"/>
      <c r="K175" s="123"/>
      <c r="L175" s="99"/>
    </row>
    <row r="176" spans="1:13" s="183" customFormat="1">
      <c r="A176" s="178"/>
      <c r="B176" s="179" t="s">
        <v>53</v>
      </c>
      <c r="C176" s="180"/>
      <c r="D176" s="181"/>
      <c r="E176" s="181"/>
      <c r="F176" s="181"/>
      <c r="G176" s="181"/>
      <c r="H176" s="181"/>
      <c r="I176" s="181"/>
      <c r="J176" s="181"/>
      <c r="K176" s="181"/>
      <c r="L176" s="182">
        <f>SUM(L177:L179)</f>
        <v>0</v>
      </c>
      <c r="M176" s="181" t="s">
        <v>1</v>
      </c>
    </row>
    <row r="177" spans="1:13" s="88" customFormat="1">
      <c r="B177" s="73">
        <v>1</v>
      </c>
      <c r="C177" s="74" t="s">
        <v>70</v>
      </c>
      <c r="D177" s="78"/>
      <c r="K177" s="89"/>
      <c r="L177" s="246"/>
      <c r="M177" s="90" t="s">
        <v>1</v>
      </c>
    </row>
    <row r="178" spans="1:13" s="88" customFormat="1">
      <c r="B178" s="73">
        <v>2</v>
      </c>
      <c r="C178" s="74" t="s">
        <v>70</v>
      </c>
      <c r="D178" s="78"/>
      <c r="K178" s="89"/>
      <c r="L178" s="246"/>
      <c r="M178" s="90" t="s">
        <v>1</v>
      </c>
    </row>
    <row r="179" spans="1:13" s="88" customFormat="1">
      <c r="B179" s="73">
        <v>3</v>
      </c>
      <c r="C179" s="74" t="s">
        <v>70</v>
      </c>
      <c r="D179" s="78"/>
      <c r="K179" s="89"/>
      <c r="L179" s="246"/>
      <c r="M179" s="90" t="s">
        <v>1</v>
      </c>
    </row>
    <row r="180" spans="1:13" s="88" customFormat="1">
      <c r="B180" s="73"/>
      <c r="C180" s="74"/>
      <c r="D180" s="78"/>
      <c r="K180" s="89"/>
      <c r="L180" s="76"/>
      <c r="M180" s="90"/>
    </row>
    <row r="181" spans="1:13" s="190" customFormat="1" ht="23.25">
      <c r="A181" s="121"/>
      <c r="B181" s="187" t="s">
        <v>108</v>
      </c>
      <c r="C181" s="188"/>
      <c r="D181" s="189"/>
      <c r="K181" s="284"/>
      <c r="L181" s="121" t="s">
        <v>1</v>
      </c>
    </row>
    <row r="182" spans="1:13" s="190" customFormat="1" ht="12" customHeight="1">
      <c r="A182" s="121"/>
      <c r="B182" s="187"/>
      <c r="C182" s="188"/>
      <c r="D182" s="189"/>
      <c r="K182" s="306"/>
      <c r="L182" s="121"/>
    </row>
    <row r="183" spans="1:13" ht="23.25">
      <c r="B183" s="54" t="s">
        <v>109</v>
      </c>
      <c r="C183" s="200"/>
      <c r="D183" s="200"/>
      <c r="E183" s="200"/>
      <c r="F183" s="200"/>
      <c r="G183" s="200"/>
      <c r="H183" s="200"/>
      <c r="I183" s="200"/>
      <c r="J183" s="200"/>
      <c r="K183" s="272"/>
      <c r="L183" s="56" t="s">
        <v>1</v>
      </c>
      <c r="M183" s="56"/>
    </row>
    <row r="184" spans="1:13" ht="15.75" customHeight="1">
      <c r="B184" s="54"/>
      <c r="C184" s="200"/>
      <c r="D184" s="200"/>
      <c r="E184" s="200"/>
      <c r="F184" s="200"/>
      <c r="G184" s="200"/>
      <c r="H184" s="200"/>
      <c r="I184" s="200"/>
      <c r="J184" s="200"/>
      <c r="K184" s="312"/>
      <c r="L184" s="56"/>
      <c r="M184" s="56"/>
    </row>
    <row r="185" spans="1:13" ht="23.25">
      <c r="B185" s="54" t="s">
        <v>110</v>
      </c>
      <c r="C185" s="200"/>
      <c r="D185" s="200"/>
      <c r="E185" s="200"/>
      <c r="F185" s="200"/>
      <c r="G185" s="200"/>
      <c r="H185" s="200"/>
      <c r="I185" s="200"/>
      <c r="J185" s="200"/>
      <c r="K185" s="272"/>
      <c r="L185" s="56" t="s">
        <v>1</v>
      </c>
      <c r="M185" s="56"/>
    </row>
    <row r="186" spans="1:13" ht="17.25" customHeight="1">
      <c r="B186" s="54"/>
      <c r="C186" s="200"/>
      <c r="D186" s="200"/>
      <c r="E186" s="200"/>
      <c r="F186" s="200"/>
      <c r="G186" s="200"/>
      <c r="H186" s="200"/>
      <c r="I186" s="200"/>
      <c r="J186" s="200"/>
      <c r="K186" s="312"/>
      <c r="L186" s="56"/>
      <c r="M186" s="56"/>
    </row>
    <row r="187" spans="1:13" ht="23.25">
      <c r="B187" s="54" t="s">
        <v>118</v>
      </c>
      <c r="C187" s="200"/>
      <c r="D187" s="200"/>
      <c r="E187" s="200"/>
      <c r="F187" s="200"/>
      <c r="G187" s="200"/>
      <c r="H187" s="200"/>
      <c r="I187" s="200"/>
      <c r="J187" s="200"/>
      <c r="K187" s="272"/>
      <c r="L187" s="56" t="s">
        <v>1</v>
      </c>
      <c r="M187" s="56"/>
    </row>
    <row r="188" spans="1:13" ht="16.5" customHeight="1">
      <c r="B188" s="54"/>
      <c r="C188" s="200"/>
      <c r="D188" s="200"/>
      <c r="E188" s="200"/>
      <c r="F188" s="200"/>
      <c r="G188" s="200"/>
      <c r="H188" s="200"/>
      <c r="I188" s="200"/>
      <c r="J188" s="200"/>
      <c r="K188" s="340"/>
      <c r="L188" s="56"/>
      <c r="M188" s="56"/>
    </row>
    <row r="189" spans="1:13" ht="23.25">
      <c r="B189" s="54" t="s">
        <v>119</v>
      </c>
      <c r="C189" s="200"/>
      <c r="D189" s="200"/>
      <c r="E189" s="200"/>
      <c r="F189" s="200"/>
      <c r="G189" s="200"/>
      <c r="H189" s="200"/>
      <c r="I189" s="200"/>
      <c r="J189" s="200"/>
      <c r="K189" s="272"/>
      <c r="L189" s="56" t="s">
        <v>1</v>
      </c>
      <c r="M189" s="56"/>
    </row>
    <row r="190" spans="1:13" ht="18" customHeight="1">
      <c r="B190" s="54"/>
      <c r="C190" s="200"/>
      <c r="D190" s="200"/>
      <c r="E190" s="200"/>
      <c r="F190" s="200"/>
      <c r="G190" s="200"/>
      <c r="H190" s="200"/>
      <c r="I190" s="200"/>
      <c r="J190" s="200"/>
      <c r="K190" s="312"/>
      <c r="L190" s="56"/>
      <c r="M190" s="56"/>
    </row>
    <row r="191" spans="1:13" ht="23.25">
      <c r="B191" s="54" t="s">
        <v>111</v>
      </c>
      <c r="C191" s="200"/>
      <c r="D191" s="200"/>
      <c r="E191" s="200"/>
      <c r="F191" s="200"/>
      <c r="G191" s="200"/>
      <c r="H191" s="200"/>
      <c r="I191" s="200"/>
      <c r="J191" s="200"/>
      <c r="K191" s="272">
        <f>SUM(L192:L192)</f>
        <v>0</v>
      </c>
      <c r="L191" s="56" t="s">
        <v>1</v>
      </c>
      <c r="M191" s="56"/>
    </row>
    <row r="192" spans="1:13" s="78" customFormat="1">
      <c r="B192" s="39">
        <v>1</v>
      </c>
      <c r="C192" s="39" t="s">
        <v>59</v>
      </c>
      <c r="D192" s="39"/>
      <c r="K192" s="199"/>
      <c r="L192" s="286"/>
      <c r="M192" s="78" t="s">
        <v>1</v>
      </c>
    </row>
    <row r="193" spans="2:12" s="78" customFormat="1">
      <c r="B193" s="48"/>
      <c r="C193" s="74"/>
      <c r="D193" s="101"/>
      <c r="K193" s="199"/>
      <c r="L193" s="199"/>
    </row>
  </sheetData>
  <mergeCells count="20">
    <mergeCell ref="C135:D135"/>
    <mergeCell ref="A1:M1"/>
    <mergeCell ref="A2:M2"/>
    <mergeCell ref="I85:J85"/>
    <mergeCell ref="C86:D86"/>
    <mergeCell ref="C87:D87"/>
    <mergeCell ref="C88:D88"/>
    <mergeCell ref="I91:J91"/>
    <mergeCell ref="C92:D92"/>
    <mergeCell ref="C93:D93"/>
    <mergeCell ref="C94:D94"/>
    <mergeCell ref="I134:J134"/>
    <mergeCell ref="B149:G149"/>
    <mergeCell ref="B157:G157"/>
    <mergeCell ref="C136:D136"/>
    <mergeCell ref="C137:D137"/>
    <mergeCell ref="I140:J140"/>
    <mergeCell ref="C141:D141"/>
    <mergeCell ref="C142:D142"/>
    <mergeCell ref="C143:D143"/>
  </mergeCells>
  <pageMargins left="0.78740157480314965" right="0.51181102362204722" top="0.74803149606299213" bottom="0.55118110236220474" header="0.31496062992125984" footer="0.15748031496062992"/>
  <pageSetup paperSize="9" scale="74" orientation="portrait" r:id="rId1"/>
  <headerFooter>
    <oddFooter>&amp;C&amp;P/&amp;N&amp;R&amp;A</oddFooter>
  </headerFooter>
  <rowBreaks count="4" manualBreakCount="4">
    <brk id="45" max="10" man="1"/>
    <brk id="89" max="12" man="1"/>
    <brk id="131" max="12" man="1"/>
    <brk id="174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FF"/>
  </sheetPr>
  <dimension ref="A1:M209"/>
  <sheetViews>
    <sheetView showGridLines="0" view="pageBreakPreview" topLeftCell="A191" zoomScaleSheetLayoutView="100" workbookViewId="0">
      <selection activeCell="P144" sqref="P144"/>
    </sheetView>
  </sheetViews>
  <sheetFormatPr defaultColWidth="9" defaultRowHeight="21"/>
  <cols>
    <col min="1" max="1" width="2.85546875" style="1" customWidth="1"/>
    <col min="2" max="2" width="4" style="1" customWidth="1"/>
    <col min="3" max="3" width="4.140625" style="1" customWidth="1"/>
    <col min="4" max="4" width="28.7109375" style="1" customWidth="1"/>
    <col min="5" max="5" width="7.140625" style="1" customWidth="1"/>
    <col min="6" max="6" width="1.7109375" style="1" customWidth="1"/>
    <col min="7" max="7" width="11.5703125" style="1" customWidth="1"/>
    <col min="8" max="8" width="1.85546875" style="1" customWidth="1"/>
    <col min="9" max="9" width="12.42578125" style="1" customWidth="1"/>
    <col min="10" max="10" width="5.28515625" style="1" bestFit="1" customWidth="1"/>
    <col min="11" max="11" width="14.7109375" style="215" customWidth="1"/>
    <col min="12" max="12" width="11.42578125" style="215" customWidth="1"/>
    <col min="13" max="13" width="5.28515625" style="1" bestFit="1" customWidth="1"/>
    <col min="14" max="16384" width="9" style="1"/>
  </cols>
  <sheetData>
    <row r="1" spans="1:13" ht="23.25">
      <c r="A1" s="360" t="s">
        <v>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3" customFormat="1" ht="23.25">
      <c r="A2" s="361" t="s">
        <v>135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</row>
    <row r="3" spans="1:13" s="3" customFormat="1" ht="23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7" customFormat="1" ht="23.25">
      <c r="A4" s="4" t="s">
        <v>95</v>
      </c>
      <c r="B4" s="5"/>
      <c r="C4" s="5"/>
      <c r="D4" s="5"/>
      <c r="E4" s="5"/>
      <c r="F4" s="5"/>
      <c r="G4" s="5"/>
      <c r="H4" s="5"/>
      <c r="I4" s="5"/>
      <c r="J4" s="5"/>
      <c r="K4" s="244">
        <f>SUM(K5)</f>
        <v>0</v>
      </c>
      <c r="L4" s="6" t="s">
        <v>1</v>
      </c>
      <c r="M4" s="5"/>
    </row>
    <row r="5" spans="1:13" s="9" customFormat="1" ht="23.25">
      <c r="A5" s="4" t="s">
        <v>94</v>
      </c>
      <c r="B5" s="8"/>
      <c r="C5" s="8"/>
      <c r="D5" s="8"/>
      <c r="E5" s="4"/>
      <c r="F5" s="4"/>
      <c r="I5" s="10"/>
      <c r="J5" s="8"/>
      <c r="K5" s="240">
        <f>K6+K46+K161+K178+K199+K207+K197+K201+K203+K205</f>
        <v>0</v>
      </c>
      <c r="L5" s="9" t="s">
        <v>1</v>
      </c>
      <c r="M5" s="8"/>
    </row>
    <row r="6" spans="1:13" s="16" customFormat="1" ht="23.25">
      <c r="A6" s="11" t="s">
        <v>2</v>
      </c>
      <c r="B6" s="12"/>
      <c r="C6" s="12"/>
      <c r="D6" s="13"/>
      <c r="E6" s="12"/>
      <c r="F6" s="12"/>
      <c r="G6" s="14"/>
      <c r="H6" s="14"/>
      <c r="I6" s="12"/>
      <c r="J6" s="12"/>
      <c r="K6" s="241">
        <f>K7</f>
        <v>0</v>
      </c>
      <c r="L6" s="15" t="s">
        <v>1</v>
      </c>
      <c r="M6" s="12"/>
    </row>
    <row r="7" spans="1:13" s="17" customFormat="1" ht="23.25">
      <c r="B7" s="18" t="s">
        <v>3</v>
      </c>
      <c r="C7" s="18"/>
      <c r="K7" s="242">
        <f>K8+K32</f>
        <v>0</v>
      </c>
      <c r="L7" s="19" t="s">
        <v>1</v>
      </c>
    </row>
    <row r="8" spans="1:13" s="22" customFormat="1">
      <c r="A8" s="20" t="s">
        <v>4</v>
      </c>
      <c r="B8" s="21"/>
      <c r="C8" s="21"/>
      <c r="I8" s="23"/>
      <c r="K8" s="243">
        <f>G9+G19+G30</f>
        <v>0</v>
      </c>
      <c r="L8" s="21" t="s">
        <v>1</v>
      </c>
    </row>
    <row r="9" spans="1:13" s="25" customFormat="1">
      <c r="A9" s="25" t="s">
        <v>98</v>
      </c>
      <c r="G9" s="234">
        <f>I10+I14</f>
        <v>0</v>
      </c>
      <c r="H9" s="63"/>
      <c r="I9" s="27" t="s">
        <v>1</v>
      </c>
      <c r="K9" s="27"/>
      <c r="L9" s="27"/>
    </row>
    <row r="10" spans="1:13" s="25" customFormat="1">
      <c r="B10" s="25" t="s">
        <v>61</v>
      </c>
      <c r="I10" s="234">
        <f>SUM(L11:L13)</f>
        <v>0</v>
      </c>
      <c r="J10" s="27" t="s">
        <v>1</v>
      </c>
      <c r="L10" s="27"/>
    </row>
    <row r="11" spans="1:13">
      <c r="C11" s="29" t="s">
        <v>5</v>
      </c>
      <c r="D11" s="30" t="s">
        <v>62</v>
      </c>
      <c r="E11" s="29" t="s">
        <v>6</v>
      </c>
      <c r="F11" s="29"/>
      <c r="G11" s="30" t="s">
        <v>13</v>
      </c>
      <c r="H11" s="30"/>
      <c r="I11" s="237"/>
      <c r="J11" s="31" t="s">
        <v>8</v>
      </c>
      <c r="K11" s="32" t="s">
        <v>9</v>
      </c>
      <c r="L11" s="238">
        <f>17500*12*I11</f>
        <v>0</v>
      </c>
      <c r="M11" s="34" t="s">
        <v>1</v>
      </c>
    </row>
    <row r="12" spans="1:13">
      <c r="C12" s="29" t="s">
        <v>10</v>
      </c>
      <c r="D12" s="30" t="s">
        <v>62</v>
      </c>
      <c r="E12" s="29" t="s">
        <v>6</v>
      </c>
      <c r="F12" s="29"/>
      <c r="G12" s="30" t="s">
        <v>7</v>
      </c>
      <c r="H12" s="30"/>
      <c r="I12" s="237"/>
      <c r="J12" s="31" t="s">
        <v>8</v>
      </c>
      <c r="K12" s="32" t="s">
        <v>9</v>
      </c>
      <c r="L12" s="239">
        <f>15000*12*I12</f>
        <v>0</v>
      </c>
      <c r="M12" s="34" t="s">
        <v>1</v>
      </c>
    </row>
    <row r="13" spans="1:13">
      <c r="C13" s="29" t="s">
        <v>11</v>
      </c>
      <c r="D13" s="30" t="s">
        <v>62</v>
      </c>
      <c r="E13" s="29" t="s">
        <v>6</v>
      </c>
      <c r="F13" s="29"/>
      <c r="G13" s="30" t="s">
        <v>12</v>
      </c>
      <c r="H13" s="30"/>
      <c r="I13" s="237"/>
      <c r="J13" s="31" t="s">
        <v>8</v>
      </c>
      <c r="K13" s="32" t="s">
        <v>9</v>
      </c>
      <c r="L13" s="239">
        <f>11500*12*I13</f>
        <v>0</v>
      </c>
      <c r="M13" s="34" t="s">
        <v>1</v>
      </c>
    </row>
    <row r="14" spans="1:13" s="25" customFormat="1">
      <c r="B14" s="25" t="s">
        <v>63</v>
      </c>
      <c r="I14" s="26">
        <f>SUM(L15:L17)</f>
        <v>0</v>
      </c>
      <c r="J14" s="27" t="s">
        <v>1</v>
      </c>
      <c r="L14" s="27"/>
    </row>
    <row r="15" spans="1:13">
      <c r="C15" s="29" t="s">
        <v>5</v>
      </c>
      <c r="D15" s="30" t="s">
        <v>62</v>
      </c>
      <c r="E15" s="29" t="s">
        <v>6</v>
      </c>
      <c r="F15" s="29"/>
      <c r="G15" s="30" t="s">
        <v>13</v>
      </c>
      <c r="H15" s="30"/>
      <c r="I15" s="237"/>
      <c r="J15" s="31" t="s">
        <v>8</v>
      </c>
      <c r="K15" s="32" t="s">
        <v>9</v>
      </c>
      <c r="L15" s="238">
        <f>17500*12*I15</f>
        <v>0</v>
      </c>
      <c r="M15" s="34" t="s">
        <v>1</v>
      </c>
    </row>
    <row r="16" spans="1:13">
      <c r="C16" s="29" t="s">
        <v>10</v>
      </c>
      <c r="D16" s="30" t="s">
        <v>62</v>
      </c>
      <c r="E16" s="29" t="s">
        <v>6</v>
      </c>
      <c r="F16" s="29"/>
      <c r="G16" s="30" t="s">
        <v>7</v>
      </c>
      <c r="H16" s="30"/>
      <c r="I16" s="237"/>
      <c r="J16" s="31" t="s">
        <v>8</v>
      </c>
      <c r="K16" s="32" t="s">
        <v>9</v>
      </c>
      <c r="L16" s="239">
        <f>15000*12*I16</f>
        <v>0</v>
      </c>
      <c r="M16" s="34" t="s">
        <v>1</v>
      </c>
    </row>
    <row r="17" spans="1:13">
      <c r="C17" s="29" t="s">
        <v>11</v>
      </c>
      <c r="D17" s="30" t="s">
        <v>62</v>
      </c>
      <c r="E17" s="29" t="s">
        <v>6</v>
      </c>
      <c r="F17" s="29"/>
      <c r="G17" s="30" t="s">
        <v>12</v>
      </c>
      <c r="H17" s="30"/>
      <c r="I17" s="237"/>
      <c r="J17" s="31" t="s">
        <v>8</v>
      </c>
      <c r="K17" s="32" t="s">
        <v>9</v>
      </c>
      <c r="L17" s="239">
        <f>11500*12*I17</f>
        <v>0</v>
      </c>
      <c r="M17" s="34" t="s">
        <v>1</v>
      </c>
    </row>
    <row r="18" spans="1:13" ht="16.5" customHeight="1">
      <c r="C18" s="29"/>
      <c r="D18" s="30"/>
      <c r="E18" s="29"/>
      <c r="F18" s="29"/>
      <c r="G18" s="30"/>
      <c r="H18" s="30"/>
      <c r="I18" s="31"/>
      <c r="J18" s="31"/>
      <c r="K18" s="32"/>
      <c r="L18" s="33"/>
      <c r="M18" s="34"/>
    </row>
    <row r="19" spans="1:13" s="25" customFormat="1">
      <c r="A19" s="25" t="s">
        <v>99</v>
      </c>
      <c r="G19" s="234">
        <f>I20+I25</f>
        <v>0</v>
      </c>
      <c r="H19" s="63"/>
      <c r="I19" s="27" t="s">
        <v>1</v>
      </c>
      <c r="K19" s="27"/>
      <c r="L19" s="27"/>
    </row>
    <row r="20" spans="1:13" s="25" customFormat="1">
      <c r="B20" s="25" t="s">
        <v>103</v>
      </c>
      <c r="I20" s="234">
        <f>SUM(L21:L23)</f>
        <v>0</v>
      </c>
      <c r="J20" s="27" t="s">
        <v>1</v>
      </c>
      <c r="L20" s="27"/>
    </row>
    <row r="21" spans="1:13">
      <c r="C21" s="29" t="s">
        <v>5</v>
      </c>
      <c r="D21" s="30" t="s">
        <v>62</v>
      </c>
      <c r="E21" s="29" t="s">
        <v>6</v>
      </c>
      <c r="F21" s="29"/>
      <c r="G21" s="30" t="s">
        <v>13</v>
      </c>
      <c r="H21" s="30"/>
      <c r="I21" s="237"/>
      <c r="J21" s="31" t="s">
        <v>8</v>
      </c>
      <c r="K21" s="32" t="s">
        <v>9</v>
      </c>
      <c r="L21" s="238">
        <f>17500*12*I21</f>
        <v>0</v>
      </c>
      <c r="M21" s="34" t="s">
        <v>1</v>
      </c>
    </row>
    <row r="22" spans="1:13">
      <c r="C22" s="29" t="s">
        <v>10</v>
      </c>
      <c r="D22" s="30" t="s">
        <v>62</v>
      </c>
      <c r="E22" s="29" t="s">
        <v>6</v>
      </c>
      <c r="F22" s="29"/>
      <c r="G22" s="30" t="s">
        <v>7</v>
      </c>
      <c r="H22" s="30"/>
      <c r="I22" s="237"/>
      <c r="J22" s="31" t="s">
        <v>8</v>
      </c>
      <c r="K22" s="32" t="s">
        <v>9</v>
      </c>
      <c r="L22" s="239">
        <f>15000*12*I22</f>
        <v>0</v>
      </c>
      <c r="M22" s="34" t="s">
        <v>1</v>
      </c>
    </row>
    <row r="23" spans="1:13">
      <c r="C23" s="29" t="s">
        <v>11</v>
      </c>
      <c r="D23" s="30" t="s">
        <v>62</v>
      </c>
      <c r="E23" s="29" t="s">
        <v>6</v>
      </c>
      <c r="F23" s="29"/>
      <c r="G23" s="30" t="s">
        <v>12</v>
      </c>
      <c r="H23" s="30"/>
      <c r="I23" s="237"/>
      <c r="J23" s="31" t="s">
        <v>8</v>
      </c>
      <c r="K23" s="32" t="s">
        <v>9</v>
      </c>
      <c r="L23" s="239">
        <f>11500*12*I23</f>
        <v>0</v>
      </c>
      <c r="M23" s="34" t="s">
        <v>1</v>
      </c>
    </row>
    <row r="24" spans="1:13" ht="12" customHeight="1">
      <c r="C24" s="29"/>
      <c r="D24" s="30"/>
      <c r="E24" s="29"/>
      <c r="F24" s="29"/>
      <c r="G24" s="30"/>
      <c r="H24" s="30"/>
      <c r="I24" s="31"/>
      <c r="J24" s="31"/>
      <c r="K24" s="32"/>
      <c r="L24" s="33"/>
      <c r="M24" s="34"/>
    </row>
    <row r="25" spans="1:13" s="25" customFormat="1">
      <c r="B25" s="25" t="s">
        <v>104</v>
      </c>
      <c r="I25" s="26">
        <f>SUM(L26:L28)</f>
        <v>0</v>
      </c>
      <c r="J25" s="27" t="s">
        <v>1</v>
      </c>
      <c r="L25" s="27"/>
    </row>
    <row r="26" spans="1:13">
      <c r="C26" s="29" t="s">
        <v>5</v>
      </c>
      <c r="D26" s="30" t="s">
        <v>62</v>
      </c>
      <c r="E26" s="29" t="s">
        <v>6</v>
      </c>
      <c r="F26" s="29"/>
      <c r="G26" s="30" t="s">
        <v>13</v>
      </c>
      <c r="H26" s="30"/>
      <c r="I26" s="237"/>
      <c r="J26" s="31" t="s">
        <v>8</v>
      </c>
      <c r="K26" s="32" t="s">
        <v>9</v>
      </c>
      <c r="L26" s="238">
        <f>17500*12*I26</f>
        <v>0</v>
      </c>
      <c r="M26" s="34" t="s">
        <v>1</v>
      </c>
    </row>
    <row r="27" spans="1:13">
      <c r="C27" s="29" t="s">
        <v>10</v>
      </c>
      <c r="D27" s="30" t="s">
        <v>62</v>
      </c>
      <c r="E27" s="29" t="s">
        <v>6</v>
      </c>
      <c r="F27" s="29"/>
      <c r="G27" s="30" t="s">
        <v>7</v>
      </c>
      <c r="H27" s="30"/>
      <c r="I27" s="237"/>
      <c r="J27" s="31" t="s">
        <v>8</v>
      </c>
      <c r="K27" s="32" t="s">
        <v>9</v>
      </c>
      <c r="L27" s="239">
        <f>15000*12*I27</f>
        <v>0</v>
      </c>
      <c r="M27" s="34" t="s">
        <v>1</v>
      </c>
    </row>
    <row r="28" spans="1:13">
      <c r="C28" s="29" t="s">
        <v>11</v>
      </c>
      <c r="D28" s="30" t="s">
        <v>62</v>
      </c>
      <c r="E28" s="29" t="s">
        <v>6</v>
      </c>
      <c r="F28" s="29"/>
      <c r="G28" s="30" t="s">
        <v>12</v>
      </c>
      <c r="H28" s="30"/>
      <c r="I28" s="237"/>
      <c r="J28" s="31" t="s">
        <v>8</v>
      </c>
      <c r="K28" s="32" t="s">
        <v>9</v>
      </c>
      <c r="L28" s="239">
        <f>11500*12*I28</f>
        <v>0</v>
      </c>
      <c r="M28" s="34" t="s">
        <v>1</v>
      </c>
    </row>
    <row r="29" spans="1:13">
      <c r="B29" s="25"/>
      <c r="C29" s="38"/>
      <c r="D29" s="39"/>
      <c r="E29" s="38"/>
      <c r="F29" s="38"/>
      <c r="G29" s="30"/>
      <c r="H29" s="30"/>
      <c r="I29" s="40"/>
      <c r="J29" s="40"/>
      <c r="K29" s="32"/>
      <c r="L29" s="33"/>
      <c r="M29" s="33"/>
    </row>
    <row r="30" spans="1:13">
      <c r="A30" s="41" t="s">
        <v>14</v>
      </c>
      <c r="B30" s="41"/>
      <c r="C30" s="42"/>
      <c r="D30" s="41"/>
      <c r="E30" s="42" t="s">
        <v>39</v>
      </c>
      <c r="F30" s="42"/>
      <c r="G30" s="287"/>
      <c r="H30" s="245"/>
      <c r="I30" s="43" t="s">
        <v>1</v>
      </c>
      <c r="J30" s="43"/>
      <c r="K30" s="32"/>
      <c r="L30" s="33"/>
      <c r="M30" s="34"/>
    </row>
    <row r="31" spans="1:13" s="36" customFormat="1" ht="13.5" customHeight="1">
      <c r="B31" s="37"/>
      <c r="C31" s="38"/>
      <c r="D31" s="39"/>
      <c r="E31" s="38"/>
      <c r="F31" s="38"/>
      <c r="G31" s="30"/>
      <c r="H31" s="30"/>
      <c r="I31" s="40"/>
      <c r="J31" s="40"/>
      <c r="K31" s="44"/>
      <c r="L31" s="33"/>
      <c r="M31" s="33"/>
    </row>
    <row r="32" spans="1:13" s="22" customFormat="1">
      <c r="A32" s="20" t="s">
        <v>15</v>
      </c>
      <c r="B32" s="21"/>
      <c r="C32" s="21"/>
      <c r="K32" s="236">
        <f>I33+I43</f>
        <v>0</v>
      </c>
      <c r="L32" s="21" t="s">
        <v>1</v>
      </c>
    </row>
    <row r="33" spans="1:13" s="25" customFormat="1">
      <c r="A33" s="25" t="s">
        <v>16</v>
      </c>
      <c r="I33" s="234">
        <f>K34+K39</f>
        <v>0</v>
      </c>
      <c r="J33" s="25" t="s">
        <v>1</v>
      </c>
    </row>
    <row r="34" spans="1:13" s="25" customFormat="1">
      <c r="B34" s="25" t="s">
        <v>17</v>
      </c>
      <c r="J34" s="28"/>
      <c r="K34" s="233">
        <f>SUM(L35:L38)</f>
        <v>0</v>
      </c>
      <c r="L34" s="25" t="s">
        <v>1</v>
      </c>
    </row>
    <row r="35" spans="1:13">
      <c r="D35" s="1" t="s">
        <v>18</v>
      </c>
      <c r="J35" s="35"/>
      <c r="K35" s="35"/>
      <c r="L35" s="231"/>
      <c r="M35" s="31" t="s">
        <v>1</v>
      </c>
    </row>
    <row r="36" spans="1:13">
      <c r="D36" s="36" t="s">
        <v>19</v>
      </c>
      <c r="J36" s="35"/>
      <c r="K36" s="35"/>
      <c r="L36" s="231"/>
      <c r="M36" s="202" t="s">
        <v>1</v>
      </c>
    </row>
    <row r="37" spans="1:13">
      <c r="D37" s="47" t="s">
        <v>20</v>
      </c>
      <c r="J37" s="35"/>
      <c r="K37" s="35"/>
      <c r="L37" s="231"/>
      <c r="M37" s="202" t="s">
        <v>1</v>
      </c>
    </row>
    <row r="38" spans="1:13">
      <c r="D38" s="47" t="s">
        <v>106</v>
      </c>
      <c r="J38" s="35"/>
      <c r="K38" s="35"/>
      <c r="L38" s="231"/>
      <c r="M38" s="202" t="s">
        <v>1</v>
      </c>
    </row>
    <row r="39" spans="1:13" s="25" customFormat="1">
      <c r="B39" s="25" t="s">
        <v>21</v>
      </c>
      <c r="K39" s="233">
        <f>SUM(L40:L41)</f>
        <v>0</v>
      </c>
      <c r="L39" s="25" t="s">
        <v>1</v>
      </c>
    </row>
    <row r="40" spans="1:13">
      <c r="D40" s="1" t="s">
        <v>22</v>
      </c>
      <c r="K40" s="35"/>
      <c r="L40" s="235">
        <f>K8*0.05</f>
        <v>0</v>
      </c>
      <c r="M40" s="34" t="s">
        <v>1</v>
      </c>
    </row>
    <row r="41" spans="1:13">
      <c r="D41" s="48" t="s">
        <v>23</v>
      </c>
      <c r="K41" s="35"/>
      <c r="L41" s="235"/>
      <c r="M41" s="34" t="s">
        <v>1</v>
      </c>
    </row>
    <row r="42" spans="1:13" s="25" customFormat="1">
      <c r="K42" s="28"/>
    </row>
    <row r="43" spans="1:13">
      <c r="A43" s="49" t="s">
        <v>24</v>
      </c>
      <c r="B43" s="49"/>
      <c r="C43" s="49"/>
      <c r="D43" s="49"/>
      <c r="E43" s="49"/>
      <c r="F43" s="49"/>
      <c r="G43" s="49"/>
      <c r="H43" s="49"/>
      <c r="I43" s="234"/>
      <c r="J43" s="49" t="s">
        <v>1</v>
      </c>
      <c r="K43" s="49"/>
      <c r="L43" s="49"/>
      <c r="M43" s="49"/>
    </row>
    <row r="44" spans="1:13">
      <c r="A44" s="49"/>
      <c r="B44" s="49"/>
      <c r="C44" s="49"/>
      <c r="D44" s="49"/>
      <c r="E44" s="49"/>
      <c r="F44" s="49"/>
      <c r="G44" s="49"/>
      <c r="H44" s="49"/>
      <c r="I44" s="63"/>
      <c r="J44" s="49"/>
      <c r="K44" s="49"/>
      <c r="L44" s="49"/>
      <c r="M44" s="49"/>
    </row>
    <row r="45" spans="1:13">
      <c r="D45" s="48"/>
      <c r="K45" s="35"/>
      <c r="L45" s="34"/>
      <c r="M45" s="34"/>
    </row>
    <row r="46" spans="1:13" s="52" customFormat="1" ht="23.25">
      <c r="A46" s="11" t="s">
        <v>101</v>
      </c>
      <c r="B46" s="9"/>
      <c r="C46" s="9"/>
      <c r="D46" s="9"/>
      <c r="E46" s="9"/>
      <c r="F46" s="9"/>
      <c r="G46" s="9"/>
      <c r="H46" s="9"/>
      <c r="I46" s="50"/>
      <c r="J46" s="9"/>
      <c r="K46" s="290">
        <f>K47+K104</f>
        <v>0</v>
      </c>
      <c r="L46" s="51" t="s">
        <v>1</v>
      </c>
      <c r="M46" s="9"/>
    </row>
    <row r="47" spans="1:13" s="53" customFormat="1" ht="26.25" customHeight="1">
      <c r="B47" s="54" t="s">
        <v>25</v>
      </c>
      <c r="C47" s="54"/>
      <c r="I47" s="55"/>
      <c r="K47" s="291">
        <f>SUM(K48,K85,K91)</f>
        <v>0</v>
      </c>
      <c r="L47" s="56" t="s">
        <v>1</v>
      </c>
    </row>
    <row r="48" spans="1:13" s="22" customFormat="1" ht="27.75" customHeight="1">
      <c r="A48" s="57" t="s">
        <v>26</v>
      </c>
      <c r="B48" s="21"/>
      <c r="C48" s="21"/>
      <c r="K48" s="292">
        <f>K49+K70+K62</f>
        <v>0</v>
      </c>
      <c r="L48" s="21" t="s">
        <v>1</v>
      </c>
    </row>
    <row r="49" spans="1:13" s="60" customFormat="1" ht="26.25" customHeight="1">
      <c r="A49" s="58" t="s">
        <v>27</v>
      </c>
      <c r="B49" s="59"/>
      <c r="C49" s="59"/>
      <c r="K49" s="293">
        <f>I50+I60</f>
        <v>0</v>
      </c>
      <c r="L49" s="59" t="s">
        <v>1</v>
      </c>
    </row>
    <row r="50" spans="1:13" s="25" customFormat="1">
      <c r="A50" s="25" t="s">
        <v>16</v>
      </c>
      <c r="I50" s="234">
        <f>K51+K54+K58</f>
        <v>0</v>
      </c>
      <c r="J50" s="25" t="s">
        <v>1</v>
      </c>
    </row>
    <row r="51" spans="1:13" s="25" customFormat="1">
      <c r="B51" s="25" t="s">
        <v>17</v>
      </c>
      <c r="J51" s="28"/>
      <c r="K51" s="233">
        <f>SUM(L52:L53)</f>
        <v>0</v>
      </c>
      <c r="L51" s="25" t="s">
        <v>1</v>
      </c>
    </row>
    <row r="52" spans="1:13">
      <c r="D52" s="1" t="s">
        <v>28</v>
      </c>
      <c r="J52" s="35"/>
      <c r="K52" s="35"/>
      <c r="L52" s="231"/>
      <c r="M52" s="1" t="s">
        <v>1</v>
      </c>
    </row>
    <row r="53" spans="1:13">
      <c r="D53" s="48" t="s">
        <v>29</v>
      </c>
      <c r="J53" s="35"/>
      <c r="K53" s="35"/>
      <c r="L53" s="232"/>
      <c r="M53" s="34" t="s">
        <v>1</v>
      </c>
    </row>
    <row r="54" spans="1:13" s="25" customFormat="1">
      <c r="B54" s="25" t="s">
        <v>21</v>
      </c>
      <c r="K54" s="233">
        <f>SUM(L55:L57)</f>
        <v>0</v>
      </c>
      <c r="L54" s="25" t="s">
        <v>1</v>
      </c>
    </row>
    <row r="55" spans="1:13" s="25" customFormat="1">
      <c r="D55" s="1" t="s">
        <v>64</v>
      </c>
      <c r="K55" s="28"/>
      <c r="L55" s="231"/>
      <c r="M55" s="1" t="s">
        <v>1</v>
      </c>
    </row>
    <row r="56" spans="1:13" s="25" customFormat="1">
      <c r="D56" s="1" t="s">
        <v>65</v>
      </c>
      <c r="K56" s="28"/>
      <c r="L56" s="232"/>
      <c r="M56" s="34" t="s">
        <v>1</v>
      </c>
    </row>
    <row r="57" spans="1:13" s="25" customFormat="1">
      <c r="D57" s="1" t="s">
        <v>66</v>
      </c>
      <c r="K57" s="28"/>
      <c r="L57" s="232"/>
      <c r="M57" s="34" t="s">
        <v>1</v>
      </c>
    </row>
    <row r="58" spans="1:13" s="25" customFormat="1">
      <c r="B58" s="25" t="s">
        <v>30</v>
      </c>
      <c r="K58" s="233"/>
      <c r="L58" s="25" t="s">
        <v>1</v>
      </c>
    </row>
    <row r="59" spans="1:13" s="25" customFormat="1">
      <c r="K59" s="28"/>
    </row>
    <row r="60" spans="1:13" s="25" customFormat="1">
      <c r="A60" s="25" t="s">
        <v>31</v>
      </c>
      <c r="I60" s="234"/>
      <c r="J60" s="25" t="s">
        <v>1</v>
      </c>
      <c r="K60" s="27"/>
      <c r="L60" s="27"/>
    </row>
    <row r="61" spans="1:13" s="25" customFormat="1" ht="13.5" customHeight="1">
      <c r="I61" s="63"/>
      <c r="K61" s="27"/>
      <c r="L61" s="27"/>
    </row>
    <row r="62" spans="1:13" s="59" customFormat="1">
      <c r="A62" s="58" t="s">
        <v>60</v>
      </c>
      <c r="D62" s="60"/>
      <c r="E62" s="60"/>
      <c r="F62" s="60"/>
      <c r="G62" s="60"/>
      <c r="H62" s="60"/>
      <c r="I62" s="60"/>
      <c r="J62" s="60"/>
      <c r="K62" s="247">
        <f>SUM(I63,I68)</f>
        <v>0</v>
      </c>
      <c r="L62" s="59" t="s">
        <v>1</v>
      </c>
      <c r="M62" s="60"/>
    </row>
    <row r="63" spans="1:13" s="25" customFormat="1">
      <c r="A63" s="25" t="s">
        <v>16</v>
      </c>
      <c r="I63" s="234">
        <f>SUM(K64:K66)</f>
        <v>0</v>
      </c>
      <c r="J63" s="25" t="s">
        <v>1</v>
      </c>
    </row>
    <row r="64" spans="1:13" s="25" customFormat="1">
      <c r="B64" s="25" t="s">
        <v>17</v>
      </c>
      <c r="J64" s="28"/>
      <c r="K64" s="233"/>
      <c r="L64" s="25" t="s">
        <v>1</v>
      </c>
    </row>
    <row r="65" spans="1:13" s="25" customFormat="1">
      <c r="B65" s="25" t="s">
        <v>21</v>
      </c>
      <c r="K65" s="233"/>
      <c r="L65" s="25" t="s">
        <v>1</v>
      </c>
    </row>
    <row r="66" spans="1:13" s="25" customFormat="1">
      <c r="B66" s="25" t="s">
        <v>30</v>
      </c>
      <c r="K66" s="233"/>
      <c r="L66" s="25" t="s">
        <v>1</v>
      </c>
    </row>
    <row r="67" spans="1:13" s="25" customFormat="1" ht="10.5" customHeight="1">
      <c r="K67" s="28"/>
    </row>
    <row r="68" spans="1:13" s="25" customFormat="1">
      <c r="A68" s="25" t="s">
        <v>31</v>
      </c>
      <c r="I68" s="234"/>
      <c r="J68" s="25" t="s">
        <v>1</v>
      </c>
      <c r="K68" s="27"/>
      <c r="L68" s="27"/>
    </row>
    <row r="69" spans="1:13" s="25" customFormat="1">
      <c r="I69" s="63"/>
      <c r="K69" s="27"/>
      <c r="L69" s="27"/>
    </row>
    <row r="70" spans="1:13" s="67" customFormat="1">
      <c r="A70" s="64" t="s">
        <v>32</v>
      </c>
      <c r="B70" s="61"/>
      <c r="C70" s="61"/>
      <c r="D70" s="65"/>
      <c r="E70" s="65"/>
      <c r="F70" s="65"/>
      <c r="G70" s="65"/>
      <c r="H70" s="65"/>
      <c r="I70" s="65"/>
      <c r="J70" s="65"/>
      <c r="K70" s="247">
        <f>SUM(I71,I76,I80)</f>
        <v>0</v>
      </c>
      <c r="L70" s="61" t="s">
        <v>1</v>
      </c>
      <c r="M70" s="65"/>
    </row>
    <row r="71" spans="1:13" s="72" customFormat="1">
      <c r="A71" s="66"/>
      <c r="B71" s="68" t="s">
        <v>33</v>
      </c>
      <c r="C71" s="69"/>
      <c r="D71" s="70"/>
      <c r="E71" s="71"/>
      <c r="F71" s="71"/>
      <c r="G71" s="66"/>
      <c r="H71" s="66"/>
      <c r="I71" s="236">
        <f>SUM(L72:L74)</f>
        <v>0</v>
      </c>
      <c r="J71" s="24" t="s">
        <v>1</v>
      </c>
      <c r="K71" s="66"/>
      <c r="L71" s="66"/>
      <c r="M71" s="66"/>
    </row>
    <row r="72" spans="1:13" s="75" customFormat="1">
      <c r="A72" s="34"/>
      <c r="B72" s="73">
        <v>1</v>
      </c>
      <c r="C72" s="74" t="s">
        <v>67</v>
      </c>
      <c r="E72" s="34"/>
      <c r="F72" s="34"/>
      <c r="G72" s="34"/>
      <c r="H72" s="34"/>
      <c r="I72" s="34"/>
      <c r="J72" s="34"/>
      <c r="K72" s="34"/>
      <c r="L72" s="246"/>
      <c r="M72" s="34" t="s">
        <v>1</v>
      </c>
    </row>
    <row r="73" spans="1:13" s="75" customFormat="1">
      <c r="A73" s="34"/>
      <c r="B73" s="73">
        <v>2</v>
      </c>
      <c r="C73" s="74" t="s">
        <v>67</v>
      </c>
      <c r="E73" s="34"/>
      <c r="F73" s="34"/>
      <c r="G73" s="34"/>
      <c r="H73" s="34"/>
      <c r="I73" s="34"/>
      <c r="J73" s="34"/>
      <c r="K73" s="34"/>
      <c r="L73" s="246"/>
      <c r="M73" s="34" t="s">
        <v>1</v>
      </c>
    </row>
    <row r="74" spans="1:13" s="75" customFormat="1">
      <c r="A74" s="34"/>
      <c r="B74" s="73">
        <v>3</v>
      </c>
      <c r="C74" s="74" t="s">
        <v>67</v>
      </c>
      <c r="E74" s="34"/>
      <c r="F74" s="34"/>
      <c r="G74" s="34"/>
      <c r="H74" s="34"/>
      <c r="I74" s="34"/>
      <c r="J74" s="34"/>
      <c r="K74" s="34"/>
      <c r="L74" s="246"/>
      <c r="M74" s="34" t="s">
        <v>1</v>
      </c>
    </row>
    <row r="75" spans="1:13" s="75" customFormat="1" ht="9.75" customHeight="1">
      <c r="A75" s="34"/>
      <c r="B75" s="73"/>
      <c r="C75" s="74"/>
      <c r="E75" s="34"/>
      <c r="F75" s="34"/>
      <c r="G75" s="34"/>
      <c r="H75" s="34"/>
      <c r="I75" s="34"/>
      <c r="J75" s="34"/>
      <c r="K75" s="34"/>
      <c r="L75" s="76"/>
      <c r="M75" s="34"/>
    </row>
    <row r="76" spans="1:13" s="87" customFormat="1" ht="27" customHeight="1">
      <c r="A76" s="83"/>
      <c r="B76" s="68" t="s">
        <v>34</v>
      </c>
      <c r="C76" s="68"/>
      <c r="D76" s="68"/>
      <c r="E76" s="68"/>
      <c r="F76" s="68"/>
      <c r="G76" s="68"/>
      <c r="H76" s="68"/>
      <c r="I76" s="248">
        <f>SUM(L77:L79)</f>
        <v>0</v>
      </c>
      <c r="J76" s="85" t="s">
        <v>1</v>
      </c>
      <c r="K76" s="84"/>
      <c r="L76" s="85"/>
      <c r="M76" s="86"/>
    </row>
    <row r="77" spans="1:13" s="88" customFormat="1">
      <c r="B77" s="73">
        <v>1</v>
      </c>
      <c r="C77" s="74" t="s">
        <v>67</v>
      </c>
      <c r="D77" s="78"/>
      <c r="K77" s="89"/>
      <c r="L77" s="246"/>
      <c r="M77" s="90" t="s">
        <v>1</v>
      </c>
    </row>
    <row r="78" spans="1:13" s="88" customFormat="1">
      <c r="B78" s="73">
        <v>2</v>
      </c>
      <c r="C78" s="74" t="s">
        <v>67</v>
      </c>
      <c r="D78" s="78"/>
      <c r="K78" s="89"/>
      <c r="L78" s="246"/>
      <c r="M78" s="90" t="s">
        <v>1</v>
      </c>
    </row>
    <row r="79" spans="1:13" s="88" customFormat="1" ht="24" customHeight="1">
      <c r="B79" s="73">
        <v>3</v>
      </c>
      <c r="C79" s="74" t="s">
        <v>67</v>
      </c>
      <c r="D79" s="78"/>
      <c r="I79" s="91"/>
      <c r="J79" s="92"/>
      <c r="K79" s="89"/>
      <c r="L79" s="246"/>
      <c r="M79" s="90" t="s">
        <v>1</v>
      </c>
    </row>
    <row r="80" spans="1:13" s="72" customFormat="1">
      <c r="A80" s="93"/>
      <c r="B80" s="94" t="s">
        <v>35</v>
      </c>
      <c r="C80" s="95"/>
      <c r="D80" s="95"/>
      <c r="E80" s="95"/>
      <c r="F80" s="95"/>
      <c r="G80" s="95"/>
      <c r="H80" s="95"/>
      <c r="I80" s="249">
        <f>SUM(L81:L83)</f>
        <v>0</v>
      </c>
      <c r="J80" s="85" t="s">
        <v>1</v>
      </c>
      <c r="K80" s="96"/>
      <c r="L80" s="85"/>
      <c r="M80" s="97"/>
    </row>
    <row r="81" spans="1:13" s="88" customFormat="1">
      <c r="B81" s="73">
        <v>1</v>
      </c>
      <c r="C81" s="74" t="s">
        <v>67</v>
      </c>
      <c r="D81" s="78"/>
      <c r="K81" s="89"/>
      <c r="L81" s="246"/>
      <c r="M81" s="90" t="s">
        <v>1</v>
      </c>
    </row>
    <row r="82" spans="1:13" s="88" customFormat="1">
      <c r="B82" s="73">
        <v>2</v>
      </c>
      <c r="C82" s="74" t="s">
        <v>67</v>
      </c>
      <c r="D82" s="78"/>
      <c r="K82" s="89"/>
      <c r="L82" s="246"/>
      <c r="M82" s="90" t="s">
        <v>1</v>
      </c>
    </row>
    <row r="83" spans="1:13" s="88" customFormat="1">
      <c r="B83" s="73">
        <v>3</v>
      </c>
      <c r="C83" s="74" t="s">
        <v>67</v>
      </c>
      <c r="D83" s="78"/>
      <c r="K83" s="89"/>
      <c r="L83" s="246"/>
      <c r="M83" s="90" t="s">
        <v>1</v>
      </c>
    </row>
    <row r="84" spans="1:13" s="88" customFormat="1" ht="11.25" customHeight="1">
      <c r="C84" s="74"/>
      <c r="D84" s="78"/>
      <c r="K84" s="89"/>
      <c r="L84" s="76"/>
      <c r="M84" s="90"/>
    </row>
    <row r="85" spans="1:13" s="88" customFormat="1">
      <c r="A85" s="57" t="s">
        <v>80</v>
      </c>
      <c r="B85" s="73"/>
      <c r="C85" s="74"/>
      <c r="D85" s="78"/>
      <c r="K85" s="304">
        <f>I86</f>
        <v>0</v>
      </c>
      <c r="L85" s="305" t="s">
        <v>1</v>
      </c>
      <c r="M85" s="305"/>
    </row>
    <row r="86" spans="1:13" s="88" customFormat="1">
      <c r="B86" s="68" t="s">
        <v>34</v>
      </c>
      <c r="C86" s="68"/>
      <c r="D86" s="68"/>
      <c r="E86" s="68"/>
      <c r="F86" s="68"/>
      <c r="G86" s="68"/>
      <c r="H86" s="68"/>
      <c r="I86" s="248">
        <f>SUM(L87:L89)</f>
        <v>0</v>
      </c>
      <c r="J86" s="85" t="s">
        <v>1</v>
      </c>
      <c r="K86" s="84"/>
      <c r="L86" s="85"/>
      <c r="M86" s="86"/>
    </row>
    <row r="87" spans="1:13" s="88" customFormat="1">
      <c r="B87" s="73">
        <v>1</v>
      </c>
      <c r="C87" s="74" t="s">
        <v>81</v>
      </c>
      <c r="D87" s="78"/>
      <c r="K87" s="89"/>
      <c r="L87" s="246"/>
      <c r="M87" s="90" t="s">
        <v>1</v>
      </c>
    </row>
    <row r="88" spans="1:13" s="88" customFormat="1">
      <c r="B88" s="88">
        <v>2</v>
      </c>
      <c r="C88" s="74" t="s">
        <v>67</v>
      </c>
      <c r="D88" s="78"/>
      <c r="K88" s="89"/>
      <c r="L88" s="246"/>
      <c r="M88" s="90" t="s">
        <v>1</v>
      </c>
    </row>
    <row r="89" spans="1:13" s="88" customFormat="1">
      <c r="B89" s="73">
        <v>3</v>
      </c>
      <c r="C89" s="74" t="s">
        <v>67</v>
      </c>
      <c r="D89" s="78"/>
      <c r="K89" s="89"/>
      <c r="L89" s="246"/>
      <c r="M89" s="90" t="s">
        <v>1</v>
      </c>
    </row>
    <row r="90" spans="1:13" s="88" customFormat="1" ht="13.5" customHeight="1">
      <c r="C90" s="74"/>
      <c r="D90" s="78"/>
      <c r="K90" s="89"/>
      <c r="L90" s="76"/>
      <c r="M90" s="90"/>
    </row>
    <row r="91" spans="1:13" s="102" customFormat="1">
      <c r="A91" s="98" t="s">
        <v>36</v>
      </c>
      <c r="B91" s="98"/>
      <c r="C91" s="98"/>
      <c r="D91" s="98"/>
      <c r="E91" s="98"/>
      <c r="F91" s="98"/>
      <c r="G91" s="98"/>
      <c r="H91" s="98"/>
      <c r="I91" s="98"/>
      <c r="J91" s="98"/>
      <c r="K91" s="251">
        <f>I92+I98</f>
        <v>0</v>
      </c>
      <c r="L91" s="99" t="s">
        <v>1</v>
      </c>
      <c r="M91" s="100"/>
    </row>
    <row r="92" spans="1:13" s="102" customFormat="1">
      <c r="A92" s="62" t="s">
        <v>37</v>
      </c>
      <c r="B92" s="62"/>
      <c r="C92" s="62"/>
      <c r="D92" s="62"/>
      <c r="E92" s="62"/>
      <c r="F92" s="62"/>
      <c r="G92" s="62"/>
      <c r="H92" s="62"/>
      <c r="I92" s="250">
        <f>SUM(K94:K96)</f>
        <v>0</v>
      </c>
      <c r="J92" s="62" t="s">
        <v>1</v>
      </c>
      <c r="K92" s="103"/>
      <c r="L92" s="62"/>
      <c r="M92" s="104"/>
    </row>
    <row r="93" spans="1:13" s="102" customFormat="1">
      <c r="A93" s="39"/>
      <c r="B93" s="39"/>
      <c r="C93" s="39"/>
      <c r="D93" s="105" t="s">
        <v>38</v>
      </c>
      <c r="E93" s="105" t="s">
        <v>39</v>
      </c>
      <c r="F93" s="105"/>
      <c r="G93" s="105" t="s">
        <v>40</v>
      </c>
      <c r="H93" s="105"/>
      <c r="I93" s="359" t="s">
        <v>41</v>
      </c>
      <c r="J93" s="359"/>
      <c r="K93" s="106" t="s">
        <v>42</v>
      </c>
      <c r="L93" s="82"/>
      <c r="M93" s="39"/>
    </row>
    <row r="94" spans="1:13" s="102" customFormat="1" ht="27" customHeight="1">
      <c r="A94" s="39"/>
      <c r="B94" s="294">
        <v>1</v>
      </c>
      <c r="C94" s="367" t="s">
        <v>68</v>
      </c>
      <c r="D94" s="367"/>
      <c r="E94" s="295"/>
      <c r="F94" s="296"/>
      <c r="G94" s="295"/>
      <c r="H94" s="296"/>
      <c r="I94" s="262"/>
      <c r="J94" s="297"/>
      <c r="K94" s="298">
        <f>I94*E94</f>
        <v>0</v>
      </c>
      <c r="L94" s="299" t="s">
        <v>1</v>
      </c>
      <c r="M94" s="39"/>
    </row>
    <row r="95" spans="1:13" s="102" customFormat="1" ht="27" customHeight="1">
      <c r="A95" s="39"/>
      <c r="B95" s="294">
        <v>2</v>
      </c>
      <c r="C95" s="367" t="s">
        <v>68</v>
      </c>
      <c r="D95" s="367"/>
      <c r="E95" s="295"/>
      <c r="F95" s="296"/>
      <c r="G95" s="295"/>
      <c r="H95" s="296"/>
      <c r="I95" s="262"/>
      <c r="J95" s="297"/>
      <c r="K95" s="298">
        <f t="shared" ref="K95:K96" si="0">I95*E95</f>
        <v>0</v>
      </c>
      <c r="L95" s="299" t="s">
        <v>1</v>
      </c>
      <c r="M95" s="39"/>
    </row>
    <row r="96" spans="1:13" s="102" customFormat="1" ht="27" customHeight="1">
      <c r="A96" s="39"/>
      <c r="B96" s="294">
        <v>3</v>
      </c>
      <c r="C96" s="367" t="s">
        <v>68</v>
      </c>
      <c r="D96" s="367"/>
      <c r="E96" s="295"/>
      <c r="F96" s="296"/>
      <c r="G96" s="295"/>
      <c r="H96" s="296"/>
      <c r="I96" s="262"/>
      <c r="J96" s="297"/>
      <c r="K96" s="298">
        <f t="shared" si="0"/>
        <v>0</v>
      </c>
      <c r="L96" s="299" t="s">
        <v>1</v>
      </c>
      <c r="M96" s="39"/>
    </row>
    <row r="97" spans="1:13" s="88" customFormat="1" ht="15.75" customHeight="1">
      <c r="C97" s="74"/>
      <c r="D97" s="78"/>
      <c r="K97" s="89"/>
      <c r="L97" s="76"/>
      <c r="M97" s="90"/>
    </row>
    <row r="98" spans="1:13" s="102" customFormat="1">
      <c r="A98" s="62" t="s">
        <v>69</v>
      </c>
      <c r="B98" s="62"/>
      <c r="C98" s="62"/>
      <c r="D98" s="62"/>
      <c r="E98" s="62"/>
      <c r="F98" s="62"/>
      <c r="G98" s="62"/>
      <c r="H98" s="62"/>
      <c r="I98" s="250">
        <f>SUM(K100:K102)</f>
        <v>0</v>
      </c>
      <c r="J98" s="62" t="s">
        <v>1</v>
      </c>
      <c r="K98" s="103"/>
      <c r="L98" s="62"/>
      <c r="M98" s="104"/>
    </row>
    <row r="99" spans="1:13" s="102" customFormat="1">
      <c r="A99" s="39"/>
      <c r="B99" s="39"/>
      <c r="C99" s="39"/>
      <c r="D99" s="105" t="s">
        <v>38</v>
      </c>
      <c r="E99" s="105" t="s">
        <v>39</v>
      </c>
      <c r="F99" s="105"/>
      <c r="G99" s="105" t="s">
        <v>40</v>
      </c>
      <c r="H99" s="105"/>
      <c r="I99" s="359" t="s">
        <v>41</v>
      </c>
      <c r="J99" s="359"/>
      <c r="K99" s="106" t="s">
        <v>42</v>
      </c>
      <c r="L99" s="82"/>
      <c r="M99" s="39"/>
    </row>
    <row r="100" spans="1:13" s="102" customFormat="1" ht="27" customHeight="1">
      <c r="A100" s="39"/>
      <c r="B100" s="294">
        <v>1</v>
      </c>
      <c r="C100" s="367" t="s">
        <v>68</v>
      </c>
      <c r="D100" s="367"/>
      <c r="E100" s="295"/>
      <c r="F100" s="296"/>
      <c r="G100" s="295"/>
      <c r="H100" s="296"/>
      <c r="I100" s="262"/>
      <c r="J100" s="297"/>
      <c r="K100" s="298">
        <f>I100*E100</f>
        <v>0</v>
      </c>
      <c r="L100" s="299" t="s">
        <v>1</v>
      </c>
      <c r="M100" s="39"/>
    </row>
    <row r="101" spans="1:13" s="102" customFormat="1" ht="27" customHeight="1">
      <c r="A101" s="39"/>
      <c r="B101" s="294">
        <v>2</v>
      </c>
      <c r="C101" s="367" t="s">
        <v>68</v>
      </c>
      <c r="D101" s="367"/>
      <c r="E101" s="295"/>
      <c r="F101" s="296"/>
      <c r="G101" s="295"/>
      <c r="H101" s="296"/>
      <c r="I101" s="262"/>
      <c r="J101" s="297"/>
      <c r="K101" s="298">
        <f t="shared" ref="K101:K102" si="1">I101*E101</f>
        <v>0</v>
      </c>
      <c r="L101" s="299" t="s">
        <v>1</v>
      </c>
      <c r="M101" s="39"/>
    </row>
    <row r="102" spans="1:13" s="102" customFormat="1" ht="27" customHeight="1">
      <c r="A102" s="39"/>
      <c r="B102" s="294">
        <v>3</v>
      </c>
      <c r="C102" s="367" t="s">
        <v>68</v>
      </c>
      <c r="D102" s="367"/>
      <c r="E102" s="295"/>
      <c r="F102" s="296"/>
      <c r="G102" s="295"/>
      <c r="H102" s="296"/>
      <c r="I102" s="262"/>
      <c r="J102" s="297"/>
      <c r="K102" s="300">
        <f t="shared" si="1"/>
        <v>0</v>
      </c>
      <c r="L102" s="299" t="s">
        <v>1</v>
      </c>
      <c r="M102" s="39"/>
    </row>
    <row r="103" spans="1:13" s="261" customFormat="1" ht="17.25" customHeight="1">
      <c r="A103" s="253"/>
      <c r="B103" s="254"/>
      <c r="C103" s="263"/>
      <c r="D103" s="263"/>
      <c r="E103" s="256"/>
      <c r="F103" s="256"/>
      <c r="G103" s="256"/>
      <c r="H103" s="256"/>
      <c r="I103" s="264"/>
      <c r="J103" s="258"/>
      <c r="K103" s="265"/>
      <c r="L103" s="260"/>
      <c r="M103" s="253"/>
    </row>
    <row r="104" spans="1:13" s="114" customFormat="1" ht="23.25">
      <c r="A104" s="53"/>
      <c r="B104" s="54" t="s">
        <v>45</v>
      </c>
      <c r="C104" s="111"/>
      <c r="D104" s="112"/>
      <c r="E104" s="112"/>
      <c r="F104" s="112"/>
      <c r="G104" s="112"/>
      <c r="H104" s="112"/>
      <c r="I104" s="113"/>
      <c r="J104" s="112"/>
      <c r="K104" s="272">
        <f>SUM(K105,K142,K148)</f>
        <v>0</v>
      </c>
      <c r="L104" s="56" t="s">
        <v>1</v>
      </c>
      <c r="M104" s="53"/>
    </row>
    <row r="105" spans="1:13" s="21" customFormat="1" ht="31.5" customHeight="1">
      <c r="A105" s="57" t="s">
        <v>26</v>
      </c>
      <c r="D105" s="22"/>
      <c r="E105" s="22"/>
      <c r="F105" s="22"/>
      <c r="G105" s="22"/>
      <c r="H105" s="22"/>
      <c r="I105" s="22"/>
      <c r="J105" s="22"/>
      <c r="K105" s="236">
        <f>K106+K127+K119</f>
        <v>0</v>
      </c>
      <c r="L105" s="21" t="s">
        <v>1</v>
      </c>
      <c r="M105" s="22"/>
    </row>
    <row r="106" spans="1:13" s="59" customFormat="1" ht="28.5" customHeight="1">
      <c r="A106" s="58" t="s">
        <v>27</v>
      </c>
      <c r="D106" s="60"/>
      <c r="E106" s="60"/>
      <c r="F106" s="60"/>
      <c r="G106" s="60"/>
      <c r="H106" s="60"/>
      <c r="I106" s="60"/>
      <c r="J106" s="60"/>
      <c r="K106" s="247">
        <f>SUM(I107,I117)</f>
        <v>0</v>
      </c>
      <c r="L106" s="59" t="s">
        <v>1</v>
      </c>
      <c r="M106" s="60"/>
    </row>
    <row r="107" spans="1:13" s="25" customFormat="1">
      <c r="A107" s="25" t="s">
        <v>16</v>
      </c>
      <c r="I107" s="234">
        <f>K108+K111+K115</f>
        <v>0</v>
      </c>
      <c r="J107" s="25" t="s">
        <v>1</v>
      </c>
    </row>
    <row r="108" spans="1:13" s="25" customFormat="1">
      <c r="B108" s="25" t="s">
        <v>17</v>
      </c>
      <c r="J108" s="28"/>
      <c r="K108" s="233">
        <f>SUM(L109:L110)</f>
        <v>0</v>
      </c>
      <c r="L108" s="25" t="s">
        <v>1</v>
      </c>
    </row>
    <row r="109" spans="1:13">
      <c r="D109" s="1" t="s">
        <v>28</v>
      </c>
      <c r="J109" s="35"/>
      <c r="K109" s="35"/>
      <c r="L109" s="231"/>
      <c r="M109" s="1" t="s">
        <v>1</v>
      </c>
    </row>
    <row r="110" spans="1:13">
      <c r="D110" s="48" t="s">
        <v>29</v>
      </c>
      <c r="J110" s="35"/>
      <c r="K110" s="35"/>
      <c r="L110" s="232"/>
      <c r="M110" s="34" t="s">
        <v>1</v>
      </c>
    </row>
    <row r="111" spans="1:13" s="25" customFormat="1">
      <c r="B111" s="25" t="s">
        <v>21</v>
      </c>
      <c r="K111" s="233">
        <f>SUM(L112:L114)</f>
        <v>0</v>
      </c>
      <c r="L111" s="25" t="s">
        <v>1</v>
      </c>
    </row>
    <row r="112" spans="1:13" s="25" customFormat="1">
      <c r="D112" s="1" t="s">
        <v>64</v>
      </c>
      <c r="K112" s="28"/>
      <c r="L112" s="231"/>
      <c r="M112" s="1" t="s">
        <v>1</v>
      </c>
    </row>
    <row r="113" spans="1:13" s="25" customFormat="1">
      <c r="D113" s="1" t="s">
        <v>65</v>
      </c>
      <c r="K113" s="28"/>
      <c r="L113" s="232"/>
      <c r="M113" s="34" t="s">
        <v>1</v>
      </c>
    </row>
    <row r="114" spans="1:13" s="25" customFormat="1">
      <c r="D114" s="1" t="s">
        <v>66</v>
      </c>
      <c r="K114" s="28"/>
      <c r="L114" s="232"/>
      <c r="M114" s="34" t="s">
        <v>1</v>
      </c>
    </row>
    <row r="115" spans="1:13" s="25" customFormat="1">
      <c r="B115" s="25" t="s">
        <v>30</v>
      </c>
      <c r="K115" s="233"/>
      <c r="L115" s="25" t="s">
        <v>1</v>
      </c>
    </row>
    <row r="116" spans="1:13" s="25" customFormat="1">
      <c r="K116" s="28"/>
    </row>
    <row r="117" spans="1:13" s="25" customFormat="1">
      <c r="A117" s="25" t="s">
        <v>31</v>
      </c>
      <c r="I117" s="234"/>
      <c r="J117" s="25" t="s">
        <v>1</v>
      </c>
      <c r="K117" s="27"/>
      <c r="L117" s="27"/>
    </row>
    <row r="118" spans="1:13" s="25" customFormat="1" ht="14.25" customHeight="1">
      <c r="I118" s="63"/>
      <c r="K118" s="27"/>
      <c r="L118" s="27"/>
    </row>
    <row r="119" spans="1:13" s="59" customFormat="1">
      <c r="A119" s="58" t="s">
        <v>60</v>
      </c>
      <c r="D119" s="60"/>
      <c r="E119" s="60"/>
      <c r="F119" s="60"/>
      <c r="G119" s="60"/>
      <c r="H119" s="60"/>
      <c r="I119" s="60"/>
      <c r="J119" s="60"/>
      <c r="K119" s="247">
        <f>SUM(I120,I125)</f>
        <v>0</v>
      </c>
      <c r="L119" s="59" t="s">
        <v>1</v>
      </c>
      <c r="M119" s="60"/>
    </row>
    <row r="120" spans="1:13" s="25" customFormat="1">
      <c r="A120" s="25" t="s">
        <v>16</v>
      </c>
      <c r="I120" s="234">
        <f>SUM(K121:K123)</f>
        <v>0</v>
      </c>
      <c r="J120" s="25" t="s">
        <v>1</v>
      </c>
    </row>
    <row r="121" spans="1:13" s="25" customFormat="1">
      <c r="B121" s="25" t="s">
        <v>17</v>
      </c>
      <c r="J121" s="28"/>
      <c r="K121" s="233"/>
      <c r="L121" s="25" t="s">
        <v>1</v>
      </c>
    </row>
    <row r="122" spans="1:13" s="25" customFormat="1">
      <c r="B122" s="25" t="s">
        <v>21</v>
      </c>
      <c r="K122" s="233"/>
      <c r="L122" s="25" t="s">
        <v>1</v>
      </c>
    </row>
    <row r="123" spans="1:13" s="25" customFormat="1">
      <c r="B123" s="25" t="s">
        <v>30</v>
      </c>
      <c r="K123" s="233"/>
      <c r="L123" s="25" t="s">
        <v>1</v>
      </c>
    </row>
    <row r="124" spans="1:13" s="25" customFormat="1" ht="10.5" customHeight="1">
      <c r="K124" s="28"/>
    </row>
    <row r="125" spans="1:13" s="25" customFormat="1">
      <c r="A125" s="25" t="s">
        <v>31</v>
      </c>
      <c r="I125" s="234"/>
      <c r="J125" s="25" t="s">
        <v>1</v>
      </c>
      <c r="K125" s="27"/>
      <c r="L125" s="27"/>
    </row>
    <row r="126" spans="1:13" s="25" customFormat="1">
      <c r="K126" s="28"/>
    </row>
    <row r="127" spans="1:13" s="67" customFormat="1">
      <c r="A127" s="64" t="s">
        <v>32</v>
      </c>
      <c r="B127" s="61"/>
      <c r="C127" s="61"/>
      <c r="D127" s="65"/>
      <c r="E127" s="65"/>
      <c r="F127" s="65"/>
      <c r="G127" s="65"/>
      <c r="H127" s="65"/>
      <c r="I127" s="65"/>
      <c r="J127" s="65"/>
      <c r="K127" s="247">
        <f>SUM(I128,I133,I137)</f>
        <v>0</v>
      </c>
      <c r="L127" s="61" t="s">
        <v>1</v>
      </c>
      <c r="M127" s="65"/>
    </row>
    <row r="128" spans="1:13" s="72" customFormat="1">
      <c r="A128" s="66"/>
      <c r="B128" s="68" t="s">
        <v>33</v>
      </c>
      <c r="C128" s="69"/>
      <c r="D128" s="70"/>
      <c r="E128" s="71"/>
      <c r="F128" s="71"/>
      <c r="G128" s="66"/>
      <c r="H128" s="66"/>
      <c r="I128" s="236">
        <f>SUM(L129:L131)</f>
        <v>0</v>
      </c>
      <c r="J128" s="24" t="s">
        <v>1</v>
      </c>
      <c r="K128" s="66"/>
      <c r="L128" s="66"/>
      <c r="M128" s="66"/>
    </row>
    <row r="129" spans="1:13" s="75" customFormat="1">
      <c r="A129" s="34"/>
      <c r="B129" s="73">
        <v>1</v>
      </c>
      <c r="C129" s="74" t="s">
        <v>67</v>
      </c>
      <c r="E129" s="34"/>
      <c r="F129" s="34"/>
      <c r="G129" s="34"/>
      <c r="H129" s="34"/>
      <c r="I129" s="34"/>
      <c r="J129" s="34"/>
      <c r="K129" s="34"/>
      <c r="L129" s="246"/>
      <c r="M129" s="34" t="s">
        <v>1</v>
      </c>
    </row>
    <row r="130" spans="1:13" s="75" customFormat="1">
      <c r="A130" s="34"/>
      <c r="B130" s="73">
        <v>2</v>
      </c>
      <c r="C130" s="74" t="s">
        <v>67</v>
      </c>
      <c r="E130" s="34"/>
      <c r="F130" s="34"/>
      <c r="G130" s="34"/>
      <c r="H130" s="34"/>
      <c r="I130" s="34"/>
      <c r="J130" s="34"/>
      <c r="K130" s="34"/>
      <c r="L130" s="246"/>
      <c r="M130" s="34" t="s">
        <v>1</v>
      </c>
    </row>
    <row r="131" spans="1:13" s="75" customFormat="1">
      <c r="A131" s="34"/>
      <c r="B131" s="73">
        <v>3</v>
      </c>
      <c r="C131" s="74" t="s">
        <v>67</v>
      </c>
      <c r="E131" s="34"/>
      <c r="F131" s="34"/>
      <c r="G131" s="34"/>
      <c r="H131" s="34"/>
      <c r="I131" s="34"/>
      <c r="J131" s="34"/>
      <c r="K131" s="34"/>
      <c r="L131" s="246"/>
      <c r="M131" s="34" t="s">
        <v>1</v>
      </c>
    </row>
    <row r="132" spans="1:13" s="75" customFormat="1" ht="9.75" customHeight="1">
      <c r="A132" s="34"/>
      <c r="B132" s="73"/>
      <c r="C132" s="74"/>
      <c r="E132" s="34"/>
      <c r="F132" s="34"/>
      <c r="G132" s="34"/>
      <c r="H132" s="34"/>
      <c r="I132" s="34"/>
      <c r="J132" s="34"/>
      <c r="K132" s="34"/>
      <c r="L132" s="76"/>
      <c r="M132" s="34"/>
    </row>
    <row r="133" spans="1:13" s="87" customFormat="1" ht="27" customHeight="1">
      <c r="A133" s="83"/>
      <c r="B133" s="68" t="s">
        <v>34</v>
      </c>
      <c r="C133" s="68"/>
      <c r="D133" s="68"/>
      <c r="E133" s="68"/>
      <c r="F133" s="68"/>
      <c r="G133" s="68"/>
      <c r="H133" s="68"/>
      <c r="I133" s="248">
        <f>SUM(L134:L136)</f>
        <v>0</v>
      </c>
      <c r="J133" s="85" t="s">
        <v>1</v>
      </c>
      <c r="K133" s="84"/>
      <c r="L133" s="85"/>
      <c r="M133" s="86"/>
    </row>
    <row r="134" spans="1:13" s="88" customFormat="1">
      <c r="B134" s="73">
        <v>1</v>
      </c>
      <c r="C134" s="74" t="s">
        <v>67</v>
      </c>
      <c r="D134" s="78"/>
      <c r="K134" s="89"/>
      <c r="L134" s="246"/>
      <c r="M134" s="90" t="s">
        <v>1</v>
      </c>
    </row>
    <row r="135" spans="1:13" s="88" customFormat="1">
      <c r="B135" s="73">
        <v>2</v>
      </c>
      <c r="C135" s="74" t="s">
        <v>67</v>
      </c>
      <c r="D135" s="78"/>
      <c r="K135" s="89"/>
      <c r="L135" s="246"/>
      <c r="M135" s="90" t="s">
        <v>1</v>
      </c>
    </row>
    <row r="136" spans="1:13" s="88" customFormat="1" ht="24" customHeight="1">
      <c r="B136" s="73">
        <v>3</v>
      </c>
      <c r="C136" s="74" t="s">
        <v>67</v>
      </c>
      <c r="D136" s="78"/>
      <c r="I136" s="91"/>
      <c r="J136" s="92"/>
      <c r="K136" s="89"/>
      <c r="L136" s="246"/>
      <c r="M136" s="90" t="s">
        <v>1</v>
      </c>
    </row>
    <row r="137" spans="1:13" s="72" customFormat="1">
      <c r="A137" s="93"/>
      <c r="B137" s="94" t="s">
        <v>35</v>
      </c>
      <c r="C137" s="95"/>
      <c r="D137" s="95"/>
      <c r="E137" s="95"/>
      <c r="F137" s="95"/>
      <c r="G137" s="95"/>
      <c r="H137" s="95"/>
      <c r="I137" s="249">
        <f>SUM(L138:L140)</f>
        <v>0</v>
      </c>
      <c r="J137" s="85" t="s">
        <v>1</v>
      </c>
      <c r="K137" s="96"/>
      <c r="L137" s="85"/>
      <c r="M137" s="97"/>
    </row>
    <row r="138" spans="1:13" s="88" customFormat="1">
      <c r="B138" s="73">
        <v>1</v>
      </c>
      <c r="C138" s="74" t="s">
        <v>67</v>
      </c>
      <c r="D138" s="78"/>
      <c r="K138" s="89"/>
      <c r="L138" s="246"/>
      <c r="M138" s="90" t="s">
        <v>1</v>
      </c>
    </row>
    <row r="139" spans="1:13" s="88" customFormat="1">
      <c r="B139" s="73">
        <v>2</v>
      </c>
      <c r="C139" s="74" t="s">
        <v>67</v>
      </c>
      <c r="D139" s="78"/>
      <c r="K139" s="89"/>
      <c r="L139" s="246"/>
      <c r="M139" s="90" t="s">
        <v>1</v>
      </c>
    </row>
    <row r="140" spans="1:13" s="88" customFormat="1">
      <c r="B140" s="73">
        <v>3</v>
      </c>
      <c r="C140" s="74" t="s">
        <v>67</v>
      </c>
      <c r="D140" s="78"/>
      <c r="K140" s="89"/>
      <c r="L140" s="246"/>
      <c r="M140" s="90" t="s">
        <v>1</v>
      </c>
    </row>
    <row r="141" spans="1:13" s="88" customFormat="1" ht="15.75" customHeight="1">
      <c r="B141" s="73"/>
      <c r="C141" s="74"/>
      <c r="D141" s="78"/>
      <c r="K141" s="89"/>
      <c r="L141" s="76"/>
      <c r="M141" s="90"/>
    </row>
    <row r="142" spans="1:13" s="88" customFormat="1">
      <c r="A142" s="57" t="s">
        <v>80</v>
      </c>
      <c r="B142" s="73"/>
      <c r="C142" s="74"/>
      <c r="D142" s="78"/>
      <c r="K142" s="304">
        <f>I143</f>
        <v>0</v>
      </c>
      <c r="L142" s="305" t="s">
        <v>1</v>
      </c>
      <c r="M142" s="305"/>
    </row>
    <row r="143" spans="1:13" s="88" customFormat="1">
      <c r="B143" s="68" t="s">
        <v>34</v>
      </c>
      <c r="C143" s="68"/>
      <c r="D143" s="68"/>
      <c r="E143" s="68"/>
      <c r="F143" s="68"/>
      <c r="G143" s="68"/>
      <c r="H143" s="68"/>
      <c r="I143" s="248">
        <f>SUM(L144:L146)</f>
        <v>0</v>
      </c>
      <c r="J143" s="85" t="s">
        <v>1</v>
      </c>
      <c r="K143" s="84"/>
      <c r="L143" s="85"/>
      <c r="M143" s="86"/>
    </row>
    <row r="144" spans="1:13" s="88" customFormat="1">
      <c r="B144" s="73">
        <v>1</v>
      </c>
      <c r="C144" s="74" t="s">
        <v>81</v>
      </c>
      <c r="D144" s="78"/>
      <c r="K144" s="89"/>
      <c r="L144" s="246"/>
      <c r="M144" s="90" t="s">
        <v>1</v>
      </c>
    </row>
    <row r="145" spans="1:13" s="88" customFormat="1">
      <c r="B145" s="88">
        <v>2</v>
      </c>
      <c r="C145" s="74" t="s">
        <v>67</v>
      </c>
      <c r="D145" s="78"/>
      <c r="K145" s="89"/>
      <c r="L145" s="246"/>
      <c r="M145" s="90" t="s">
        <v>1</v>
      </c>
    </row>
    <row r="146" spans="1:13" s="88" customFormat="1">
      <c r="B146" s="73">
        <v>3</v>
      </c>
      <c r="C146" s="74" t="s">
        <v>67</v>
      </c>
      <c r="D146" s="78"/>
      <c r="K146" s="89"/>
      <c r="L146" s="246"/>
      <c r="M146" s="90" t="s">
        <v>1</v>
      </c>
    </row>
    <row r="147" spans="1:13" s="88" customFormat="1">
      <c r="C147" s="74"/>
      <c r="D147" s="78"/>
      <c r="K147" s="89"/>
      <c r="L147" s="76"/>
      <c r="M147" s="90"/>
    </row>
    <row r="148" spans="1:13" s="88" customFormat="1">
      <c r="A148" s="98" t="s">
        <v>36</v>
      </c>
      <c r="B148" s="98"/>
      <c r="C148" s="98"/>
      <c r="D148" s="98"/>
      <c r="E148" s="98"/>
      <c r="F148" s="98"/>
      <c r="G148" s="98"/>
      <c r="H148" s="98"/>
      <c r="I148" s="98"/>
      <c r="J148" s="98"/>
      <c r="K148" s="251">
        <f>SUM(I149,I155)</f>
        <v>0</v>
      </c>
      <c r="L148" s="99" t="s">
        <v>1</v>
      </c>
      <c r="M148" s="100"/>
    </row>
    <row r="149" spans="1:13" s="102" customFormat="1">
      <c r="A149" s="62" t="s">
        <v>37</v>
      </c>
      <c r="B149" s="62"/>
      <c r="C149" s="62"/>
      <c r="D149" s="62"/>
      <c r="E149" s="62"/>
      <c r="F149" s="62"/>
      <c r="G149" s="62"/>
      <c r="H149" s="62"/>
      <c r="I149" s="250">
        <f>SUM(K151:K153)</f>
        <v>0</v>
      </c>
      <c r="J149" s="62" t="s">
        <v>1</v>
      </c>
      <c r="K149" s="103"/>
      <c r="L149" s="62"/>
      <c r="M149" s="104"/>
    </row>
    <row r="150" spans="1:13" s="102" customFormat="1">
      <c r="A150" s="39"/>
      <c r="B150" s="39"/>
      <c r="C150" s="39"/>
      <c r="D150" s="105" t="s">
        <v>38</v>
      </c>
      <c r="E150" s="105" t="s">
        <v>39</v>
      </c>
      <c r="F150" s="105"/>
      <c r="G150" s="105" t="s">
        <v>40</v>
      </c>
      <c r="H150" s="105"/>
      <c r="I150" s="359" t="s">
        <v>41</v>
      </c>
      <c r="J150" s="359"/>
      <c r="K150" s="106" t="s">
        <v>42</v>
      </c>
      <c r="L150" s="82"/>
      <c r="M150" s="39"/>
    </row>
    <row r="151" spans="1:13" s="102" customFormat="1" ht="27" customHeight="1">
      <c r="A151" s="39"/>
      <c r="B151" s="294">
        <v>1</v>
      </c>
      <c r="C151" s="367" t="s">
        <v>68</v>
      </c>
      <c r="D151" s="367"/>
      <c r="E151" s="295"/>
      <c r="F151" s="296"/>
      <c r="G151" s="295"/>
      <c r="H151" s="296"/>
      <c r="I151" s="262"/>
      <c r="J151" s="297"/>
      <c r="K151" s="298">
        <f>I151*E151</f>
        <v>0</v>
      </c>
      <c r="L151" s="299" t="s">
        <v>1</v>
      </c>
      <c r="M151" s="39"/>
    </row>
    <row r="152" spans="1:13" s="102" customFormat="1" ht="27" customHeight="1">
      <c r="A152" s="39"/>
      <c r="B152" s="294">
        <v>2</v>
      </c>
      <c r="C152" s="367" t="s">
        <v>68</v>
      </c>
      <c r="D152" s="367"/>
      <c r="E152" s="295"/>
      <c r="F152" s="296"/>
      <c r="G152" s="295"/>
      <c r="H152" s="296"/>
      <c r="I152" s="262"/>
      <c r="J152" s="297"/>
      <c r="K152" s="298">
        <f t="shared" ref="K152:K153" si="2">I152*E152</f>
        <v>0</v>
      </c>
      <c r="L152" s="299" t="s">
        <v>1</v>
      </c>
      <c r="M152" s="39"/>
    </row>
    <row r="153" spans="1:13" s="102" customFormat="1" ht="27" customHeight="1">
      <c r="A153" s="39"/>
      <c r="B153" s="294">
        <v>3</v>
      </c>
      <c r="C153" s="367" t="s">
        <v>68</v>
      </c>
      <c r="D153" s="367"/>
      <c r="E153" s="295"/>
      <c r="F153" s="296"/>
      <c r="G153" s="295"/>
      <c r="H153" s="296"/>
      <c r="I153" s="262"/>
      <c r="J153" s="297"/>
      <c r="K153" s="298">
        <f t="shared" si="2"/>
        <v>0</v>
      </c>
      <c r="L153" s="299" t="s">
        <v>1</v>
      </c>
      <c r="M153" s="39"/>
    </row>
    <row r="154" spans="1:13" s="88" customFormat="1" ht="15.75" customHeight="1">
      <c r="C154" s="74"/>
      <c r="D154" s="78"/>
      <c r="K154" s="89"/>
      <c r="L154" s="76"/>
      <c r="M154" s="90"/>
    </row>
    <row r="155" spans="1:13" s="102" customFormat="1">
      <c r="A155" s="62" t="s">
        <v>69</v>
      </c>
      <c r="B155" s="62"/>
      <c r="C155" s="62"/>
      <c r="D155" s="62"/>
      <c r="E155" s="62"/>
      <c r="F155" s="62"/>
      <c r="G155" s="62"/>
      <c r="H155" s="62"/>
      <c r="I155" s="250">
        <f>SUM(K157:K159)</f>
        <v>0</v>
      </c>
      <c r="J155" s="62" t="s">
        <v>1</v>
      </c>
      <c r="K155" s="103"/>
      <c r="L155" s="62"/>
      <c r="M155" s="104"/>
    </row>
    <row r="156" spans="1:13" s="102" customFormat="1">
      <c r="A156" s="39"/>
      <c r="B156" s="39"/>
      <c r="C156" s="39"/>
      <c r="D156" s="105" t="s">
        <v>38</v>
      </c>
      <c r="E156" s="105" t="s">
        <v>39</v>
      </c>
      <c r="F156" s="105"/>
      <c r="G156" s="105" t="s">
        <v>40</v>
      </c>
      <c r="H156" s="105"/>
      <c r="I156" s="359" t="s">
        <v>41</v>
      </c>
      <c r="J156" s="359"/>
      <c r="K156" s="106" t="s">
        <v>42</v>
      </c>
      <c r="L156" s="82"/>
      <c r="M156" s="39"/>
    </row>
    <row r="157" spans="1:13" s="102" customFormat="1" ht="27" customHeight="1">
      <c r="A157" s="39"/>
      <c r="B157" s="294">
        <v>1</v>
      </c>
      <c r="C157" s="367" t="s">
        <v>68</v>
      </c>
      <c r="D157" s="367"/>
      <c r="E157" s="295"/>
      <c r="F157" s="296"/>
      <c r="G157" s="295"/>
      <c r="H157" s="296"/>
      <c r="I157" s="262"/>
      <c r="J157" s="297"/>
      <c r="K157" s="298">
        <f>I157*E157</f>
        <v>0</v>
      </c>
      <c r="L157" s="299" t="s">
        <v>1</v>
      </c>
      <c r="M157" s="39"/>
    </row>
    <row r="158" spans="1:13" s="102" customFormat="1" ht="27" customHeight="1">
      <c r="A158" s="39"/>
      <c r="B158" s="294">
        <v>2</v>
      </c>
      <c r="C158" s="367" t="s">
        <v>68</v>
      </c>
      <c r="D158" s="367"/>
      <c r="E158" s="295"/>
      <c r="F158" s="296"/>
      <c r="G158" s="295"/>
      <c r="H158" s="296"/>
      <c r="I158" s="262"/>
      <c r="J158" s="297"/>
      <c r="K158" s="298">
        <f t="shared" ref="K158:K159" si="3">I158*E158</f>
        <v>0</v>
      </c>
      <c r="L158" s="299" t="s">
        <v>1</v>
      </c>
      <c r="M158" s="39"/>
    </row>
    <row r="159" spans="1:13" s="102" customFormat="1" ht="27" customHeight="1">
      <c r="A159" s="39"/>
      <c r="B159" s="294">
        <v>3</v>
      </c>
      <c r="C159" s="367" t="s">
        <v>68</v>
      </c>
      <c r="D159" s="367"/>
      <c r="E159" s="295"/>
      <c r="F159" s="296"/>
      <c r="G159" s="295"/>
      <c r="H159" s="296"/>
      <c r="I159" s="262"/>
      <c r="J159" s="297"/>
      <c r="K159" s="300">
        <f t="shared" si="3"/>
        <v>0</v>
      </c>
      <c r="L159" s="299" t="s">
        <v>1</v>
      </c>
      <c r="M159" s="39"/>
    </row>
    <row r="160" spans="1:13" s="88" customFormat="1" ht="15.75" customHeight="1">
      <c r="C160" s="74"/>
      <c r="D160" s="78"/>
      <c r="K160" s="89"/>
      <c r="L160" s="76"/>
      <c r="M160" s="90"/>
    </row>
    <row r="161" spans="1:13" s="334" customFormat="1" ht="23.25">
      <c r="A161" s="321" t="s">
        <v>105</v>
      </c>
      <c r="C161" s="335"/>
      <c r="D161" s="336"/>
      <c r="K161" s="337">
        <f>K162+K170</f>
        <v>0</v>
      </c>
      <c r="L161" s="333" t="s">
        <v>1</v>
      </c>
      <c r="M161" s="338"/>
    </row>
    <row r="162" spans="1:13" s="117" customFormat="1" ht="25.5" customHeight="1">
      <c r="B162" s="118" t="s">
        <v>46</v>
      </c>
      <c r="C162" s="119"/>
      <c r="D162" s="120"/>
      <c r="E162" s="120"/>
      <c r="F162" s="120"/>
      <c r="G162" s="120"/>
      <c r="H162" s="120"/>
      <c r="I162" s="120"/>
      <c r="J162" s="120"/>
      <c r="K162" s="274">
        <f>K163</f>
        <v>0</v>
      </c>
      <c r="L162" s="121" t="s">
        <v>1</v>
      </c>
      <c r="M162" s="122"/>
    </row>
    <row r="163" spans="1:13" s="125" customFormat="1" ht="25.5" customHeight="1">
      <c r="A163" s="69" t="s">
        <v>26</v>
      </c>
      <c r="B163" s="69"/>
      <c r="C163" s="69"/>
      <c r="D163" s="69"/>
      <c r="E163" s="69"/>
      <c r="F163" s="69"/>
      <c r="G163" s="69"/>
      <c r="H163" s="69"/>
      <c r="I163" s="69"/>
      <c r="J163" s="69"/>
      <c r="K163" s="273">
        <f>SUM(K164)</f>
        <v>0</v>
      </c>
      <c r="L163" s="115" t="s">
        <v>1</v>
      </c>
      <c r="M163" s="124"/>
    </row>
    <row r="164" spans="1:13" s="67" customFormat="1">
      <c r="A164" s="64" t="s">
        <v>32</v>
      </c>
      <c r="B164" s="61"/>
      <c r="C164" s="61"/>
      <c r="D164" s="65"/>
      <c r="E164" s="65"/>
      <c r="F164" s="65"/>
      <c r="G164" s="65"/>
      <c r="H164" s="65"/>
      <c r="I164" s="65"/>
      <c r="J164" s="65"/>
      <c r="K164" s="247">
        <f>SUM(I165)</f>
        <v>0</v>
      </c>
      <c r="L164" s="61" t="s">
        <v>1</v>
      </c>
      <c r="M164" s="65"/>
    </row>
    <row r="165" spans="1:13" s="129" customFormat="1" ht="47.25" customHeight="1">
      <c r="A165" s="126"/>
      <c r="B165" s="366" t="s">
        <v>47</v>
      </c>
      <c r="C165" s="366"/>
      <c r="D165" s="366"/>
      <c r="E165" s="366"/>
      <c r="F165" s="366"/>
      <c r="G165" s="366"/>
      <c r="H165" s="252"/>
      <c r="I165" s="275">
        <f>SUM(L166:L168)</f>
        <v>0</v>
      </c>
      <c r="J165" s="115" t="s">
        <v>1</v>
      </c>
      <c r="K165" s="128"/>
      <c r="L165" s="127"/>
      <c r="M165" s="124"/>
    </row>
    <row r="166" spans="1:13" s="88" customFormat="1">
      <c r="B166" s="73">
        <v>1</v>
      </c>
      <c r="C166" s="74" t="s">
        <v>67</v>
      </c>
      <c r="D166" s="78"/>
      <c r="K166" s="89"/>
      <c r="L166" s="246"/>
      <c r="M166" s="90" t="s">
        <v>1</v>
      </c>
    </row>
    <row r="167" spans="1:13" s="88" customFormat="1">
      <c r="B167" s="73">
        <v>2</v>
      </c>
      <c r="C167" s="74" t="s">
        <v>67</v>
      </c>
      <c r="D167" s="78"/>
      <c r="K167" s="89"/>
      <c r="L167" s="246"/>
      <c r="M167" s="90" t="s">
        <v>1</v>
      </c>
    </row>
    <row r="168" spans="1:13" s="88" customFormat="1">
      <c r="B168" s="73">
        <v>3</v>
      </c>
      <c r="C168" s="74" t="s">
        <v>67</v>
      </c>
      <c r="D168" s="78"/>
      <c r="K168" s="89"/>
      <c r="L168" s="246"/>
      <c r="M168" s="90" t="s">
        <v>1</v>
      </c>
    </row>
    <row r="169" spans="1:13" s="36" customFormat="1" ht="13.5" customHeight="1">
      <c r="B169" s="88"/>
      <c r="C169" s="74"/>
      <c r="K169" s="130"/>
      <c r="L169" s="131"/>
      <c r="M169" s="90"/>
    </row>
    <row r="170" spans="1:13" s="36" customFormat="1" ht="24" customHeight="1">
      <c r="A170" s="132"/>
      <c r="B170" s="133" t="s">
        <v>48</v>
      </c>
      <c r="C170" s="134"/>
      <c r="D170" s="134"/>
      <c r="E170" s="134"/>
      <c r="F170" s="134"/>
      <c r="G170" s="135"/>
      <c r="H170" s="135"/>
      <c r="I170" s="136"/>
      <c r="J170" s="134"/>
      <c r="K170" s="277">
        <f>K171</f>
        <v>0</v>
      </c>
      <c r="L170" s="132" t="s">
        <v>1</v>
      </c>
      <c r="M170" s="134"/>
    </row>
    <row r="171" spans="1:13" s="36" customFormat="1" ht="24" customHeight="1">
      <c r="A171" s="137" t="s">
        <v>26</v>
      </c>
      <c r="B171" s="138"/>
      <c r="C171" s="139"/>
      <c r="D171" s="139"/>
      <c r="E171" s="139"/>
      <c r="F171" s="139"/>
      <c r="G171" s="140"/>
      <c r="H171" s="140"/>
      <c r="I171" s="141"/>
      <c r="J171" s="139"/>
      <c r="K171" s="278">
        <f>SUM(K172)</f>
        <v>0</v>
      </c>
      <c r="L171" s="24" t="s">
        <v>1</v>
      </c>
      <c r="M171" s="139"/>
    </row>
    <row r="172" spans="1:13" s="67" customFormat="1">
      <c r="A172" s="64" t="s">
        <v>32</v>
      </c>
      <c r="B172" s="61"/>
      <c r="C172" s="61"/>
      <c r="D172" s="65"/>
      <c r="E172" s="65"/>
      <c r="F172" s="65"/>
      <c r="G172" s="65"/>
      <c r="H172" s="65"/>
      <c r="I172" s="65"/>
      <c r="J172" s="65"/>
      <c r="K172" s="279">
        <f>SUM(I173)</f>
        <v>0</v>
      </c>
      <c r="L172" s="61" t="s">
        <v>1</v>
      </c>
      <c r="M172" s="65"/>
    </row>
    <row r="173" spans="1:13" s="36" customFormat="1" ht="48.75" customHeight="1">
      <c r="A173" s="142"/>
      <c r="B173" s="366" t="s">
        <v>47</v>
      </c>
      <c r="C173" s="366"/>
      <c r="D173" s="366"/>
      <c r="E173" s="366"/>
      <c r="F173" s="366"/>
      <c r="G173" s="366"/>
      <c r="H173" s="252"/>
      <c r="I173" s="276">
        <f>SUM(L174:L176)</f>
        <v>0</v>
      </c>
      <c r="J173" s="139" t="s">
        <v>1</v>
      </c>
      <c r="K173" s="143"/>
      <c r="L173" s="143"/>
      <c r="M173" s="144"/>
    </row>
    <row r="174" spans="1:13" s="88" customFormat="1">
      <c r="B174" s="73">
        <v>1</v>
      </c>
      <c r="C174" s="74" t="s">
        <v>67</v>
      </c>
      <c r="D174" s="78"/>
      <c r="K174" s="89"/>
      <c r="L174" s="246"/>
      <c r="M174" s="90" t="s">
        <v>1</v>
      </c>
    </row>
    <row r="175" spans="1:13" s="88" customFormat="1">
      <c r="B175" s="73">
        <v>2</v>
      </c>
      <c r="C175" s="74" t="s">
        <v>67</v>
      </c>
      <c r="D175" s="78"/>
      <c r="K175" s="89"/>
      <c r="L175" s="246"/>
      <c r="M175" s="90" t="s">
        <v>1</v>
      </c>
    </row>
    <row r="176" spans="1:13" s="88" customFormat="1">
      <c r="B176" s="73">
        <v>3</v>
      </c>
      <c r="C176" s="74" t="s">
        <v>67</v>
      </c>
      <c r="D176" s="78"/>
      <c r="K176" s="89"/>
      <c r="L176" s="246"/>
      <c r="M176" s="90" t="s">
        <v>1</v>
      </c>
    </row>
    <row r="177" spans="1:13" s="36" customFormat="1">
      <c r="A177" s="145"/>
      <c r="B177" s="146"/>
      <c r="C177" s="147"/>
      <c r="D177" s="147"/>
      <c r="E177" s="147"/>
      <c r="F177" s="147"/>
      <c r="G177" s="148"/>
      <c r="H177" s="148"/>
      <c r="I177" s="149"/>
      <c r="J177" s="147"/>
      <c r="K177" s="149"/>
      <c r="L177" s="149"/>
      <c r="M177" s="145"/>
    </row>
    <row r="178" spans="1:13" s="156" customFormat="1" ht="24" customHeight="1">
      <c r="A178" s="150" t="s">
        <v>102</v>
      </c>
      <c r="B178" s="151"/>
      <c r="C178" s="151"/>
      <c r="D178" s="152"/>
      <c r="E178" s="153"/>
      <c r="F178" s="153"/>
      <c r="G178" s="153"/>
      <c r="H178" s="153"/>
      <c r="I178" s="153"/>
      <c r="J178" s="153"/>
      <c r="K178" s="281">
        <f>K179</f>
        <v>0</v>
      </c>
      <c r="L178" s="154" t="s">
        <v>1</v>
      </c>
      <c r="M178" s="155"/>
    </row>
    <row r="179" spans="1:13" s="163" customFormat="1" ht="24" customHeight="1">
      <c r="A179" s="118"/>
      <c r="B179" s="157" t="s">
        <v>49</v>
      </c>
      <c r="C179" s="158"/>
      <c r="D179" s="159"/>
      <c r="E179" s="160"/>
      <c r="F179" s="160"/>
      <c r="G179" s="160"/>
      <c r="H179" s="160"/>
      <c r="I179" s="160"/>
      <c r="J179" s="160"/>
      <c r="K179" s="282">
        <f>K180</f>
        <v>0</v>
      </c>
      <c r="L179" s="161" t="s">
        <v>1</v>
      </c>
      <c r="M179" s="162"/>
    </row>
    <row r="180" spans="1:13" s="165" customFormat="1">
      <c r="A180" s="164" t="s">
        <v>26</v>
      </c>
      <c r="G180" s="166"/>
      <c r="H180" s="166"/>
      <c r="I180" s="167"/>
      <c r="K180" s="283">
        <f>K181</f>
        <v>0</v>
      </c>
      <c r="L180" s="168" t="s">
        <v>1</v>
      </c>
    </row>
    <row r="181" spans="1:13" s="170" customFormat="1">
      <c r="A181" s="164"/>
      <c r="B181" s="169" t="s">
        <v>50</v>
      </c>
      <c r="C181" s="165"/>
      <c r="D181" s="165"/>
      <c r="E181" s="165"/>
      <c r="F181" s="165"/>
      <c r="G181" s="166"/>
      <c r="H181" s="166"/>
      <c r="I181" s="167"/>
      <c r="J181" s="165"/>
      <c r="K181" s="283">
        <f>L187+L192+L182</f>
        <v>0</v>
      </c>
      <c r="L181" s="168" t="s">
        <v>1</v>
      </c>
      <c r="M181" s="165"/>
    </row>
    <row r="182" spans="1:13" s="173" customFormat="1">
      <c r="A182" s="171"/>
      <c r="B182" s="172" t="s">
        <v>51</v>
      </c>
      <c r="G182" s="174"/>
      <c r="H182" s="174"/>
      <c r="I182" s="175"/>
      <c r="K182" s="176"/>
      <c r="L182" s="280">
        <f>SUM(L183:L185)</f>
        <v>0</v>
      </c>
      <c r="M182" s="177" t="s">
        <v>1</v>
      </c>
    </row>
    <row r="183" spans="1:13" s="88" customFormat="1">
      <c r="B183" s="73">
        <v>1</v>
      </c>
      <c r="C183" s="74" t="s">
        <v>92</v>
      </c>
      <c r="D183" s="78"/>
      <c r="K183" s="89"/>
      <c r="L183" s="246"/>
      <c r="M183" s="90" t="s">
        <v>1</v>
      </c>
    </row>
    <row r="184" spans="1:13" s="88" customFormat="1">
      <c r="B184" s="73">
        <v>2</v>
      </c>
      <c r="C184" s="74" t="s">
        <v>92</v>
      </c>
      <c r="D184" s="78"/>
      <c r="K184" s="89"/>
      <c r="L184" s="246"/>
      <c r="M184" s="90" t="s">
        <v>1</v>
      </c>
    </row>
    <row r="185" spans="1:13" s="88" customFormat="1">
      <c r="B185" s="73">
        <v>3</v>
      </c>
      <c r="C185" s="74" t="s">
        <v>92</v>
      </c>
      <c r="D185" s="78"/>
      <c r="K185" s="89"/>
      <c r="L185" s="246"/>
      <c r="M185" s="90" t="s">
        <v>1</v>
      </c>
    </row>
    <row r="186" spans="1:13" s="88" customFormat="1">
      <c r="B186" s="73"/>
      <c r="C186" s="74"/>
      <c r="D186" s="78"/>
      <c r="K186" s="89"/>
      <c r="L186" s="76"/>
      <c r="M186" s="90"/>
    </row>
    <row r="187" spans="1:13" s="173" customFormat="1">
      <c r="A187" s="171"/>
      <c r="B187" s="172" t="s">
        <v>52</v>
      </c>
      <c r="G187" s="174"/>
      <c r="H187" s="174"/>
      <c r="I187" s="175"/>
      <c r="K187" s="176"/>
      <c r="L187" s="280">
        <f>SUM(L188:L190)</f>
        <v>0</v>
      </c>
      <c r="M187" s="177" t="s">
        <v>1</v>
      </c>
    </row>
    <row r="188" spans="1:13" s="88" customFormat="1">
      <c r="B188" s="73">
        <v>1</v>
      </c>
      <c r="C188" s="74" t="s">
        <v>92</v>
      </c>
      <c r="D188" s="78"/>
      <c r="K188" s="89"/>
      <c r="L188" s="246"/>
      <c r="M188" s="90" t="s">
        <v>1</v>
      </c>
    </row>
    <row r="189" spans="1:13" s="88" customFormat="1">
      <c r="B189" s="73">
        <v>2</v>
      </c>
      <c r="C189" s="74" t="s">
        <v>92</v>
      </c>
      <c r="D189" s="78"/>
      <c r="K189" s="89"/>
      <c r="L189" s="246"/>
      <c r="M189" s="90" t="s">
        <v>1</v>
      </c>
    </row>
    <row r="190" spans="1:13" s="88" customFormat="1">
      <c r="B190" s="73">
        <v>3</v>
      </c>
      <c r="C190" s="74" t="s">
        <v>92</v>
      </c>
      <c r="D190" s="78"/>
      <c r="K190" s="89"/>
      <c r="L190" s="246"/>
      <c r="M190" s="90" t="s">
        <v>1</v>
      </c>
    </row>
    <row r="191" spans="1:13" s="100" customFormat="1" ht="16.5" customHeight="1">
      <c r="A191" s="69"/>
      <c r="B191" s="98"/>
      <c r="C191" s="98"/>
      <c r="K191" s="123"/>
      <c r="L191" s="99"/>
    </row>
    <row r="192" spans="1:13" s="183" customFormat="1">
      <c r="A192" s="178"/>
      <c r="B192" s="179" t="s">
        <v>53</v>
      </c>
      <c r="C192" s="180"/>
      <c r="D192" s="181"/>
      <c r="E192" s="181"/>
      <c r="F192" s="181"/>
      <c r="G192" s="181"/>
      <c r="H192" s="181"/>
      <c r="I192" s="181"/>
      <c r="J192" s="181"/>
      <c r="K192" s="181"/>
      <c r="L192" s="182">
        <f>SUM(L193:L195)</f>
        <v>0</v>
      </c>
      <c r="M192" s="181" t="s">
        <v>1</v>
      </c>
    </row>
    <row r="193" spans="1:13" s="88" customFormat="1">
      <c r="B193" s="73">
        <v>1</v>
      </c>
      <c r="C193" s="74" t="s">
        <v>70</v>
      </c>
      <c r="D193" s="78"/>
      <c r="K193" s="89"/>
      <c r="L193" s="246"/>
      <c r="M193" s="90" t="s">
        <v>1</v>
      </c>
    </row>
    <row r="194" spans="1:13" s="88" customFormat="1">
      <c r="B194" s="73">
        <v>2</v>
      </c>
      <c r="C194" s="74" t="s">
        <v>70</v>
      </c>
      <c r="D194" s="78"/>
      <c r="K194" s="89"/>
      <c r="L194" s="246"/>
      <c r="M194" s="90" t="s">
        <v>1</v>
      </c>
    </row>
    <row r="195" spans="1:13" s="88" customFormat="1">
      <c r="B195" s="73">
        <v>3</v>
      </c>
      <c r="C195" s="74" t="s">
        <v>70</v>
      </c>
      <c r="D195" s="78"/>
      <c r="K195" s="89"/>
      <c r="L195" s="246"/>
      <c r="M195" s="90" t="s">
        <v>1</v>
      </c>
    </row>
    <row r="196" spans="1:13" s="88" customFormat="1">
      <c r="B196" s="73"/>
      <c r="C196" s="74"/>
      <c r="D196" s="78"/>
      <c r="K196" s="89"/>
      <c r="L196" s="76"/>
      <c r="M196" s="90"/>
    </row>
    <row r="197" spans="1:13" s="190" customFormat="1" ht="23.25">
      <c r="A197" s="121"/>
      <c r="B197" s="187" t="s">
        <v>108</v>
      </c>
      <c r="C197" s="188"/>
      <c r="D197" s="189"/>
      <c r="K197" s="284"/>
      <c r="L197" s="121" t="s">
        <v>1</v>
      </c>
    </row>
    <row r="198" spans="1:13" s="190" customFormat="1" ht="15" customHeight="1">
      <c r="A198" s="121"/>
      <c r="B198" s="187"/>
      <c r="C198" s="188"/>
      <c r="D198" s="189"/>
      <c r="K198" s="306"/>
      <c r="L198" s="121"/>
    </row>
    <row r="199" spans="1:13" ht="23.25">
      <c r="B199" s="54" t="s">
        <v>109</v>
      </c>
      <c r="C199" s="200"/>
      <c r="D199" s="200"/>
      <c r="E199" s="200"/>
      <c r="F199" s="200"/>
      <c r="G199" s="200"/>
      <c r="H199" s="200"/>
      <c r="I199" s="200"/>
      <c r="J199" s="200"/>
      <c r="K199" s="272"/>
      <c r="L199" s="56" t="s">
        <v>1</v>
      </c>
      <c r="M199" s="56"/>
    </row>
    <row r="200" spans="1:13" ht="15.75" customHeight="1">
      <c r="B200" s="54"/>
      <c r="C200" s="200"/>
      <c r="D200" s="200"/>
      <c r="E200" s="200"/>
      <c r="F200" s="200"/>
      <c r="G200" s="200"/>
      <c r="H200" s="200"/>
      <c r="I200" s="200"/>
      <c r="J200" s="200"/>
      <c r="K200" s="312"/>
      <c r="L200" s="56"/>
      <c r="M200" s="56"/>
    </row>
    <row r="201" spans="1:13" ht="23.25">
      <c r="B201" s="54" t="s">
        <v>110</v>
      </c>
      <c r="C201" s="200"/>
      <c r="D201" s="200"/>
      <c r="E201" s="200"/>
      <c r="F201" s="200"/>
      <c r="G201" s="200"/>
      <c r="H201" s="200"/>
      <c r="I201" s="200"/>
      <c r="J201" s="200"/>
      <c r="K201" s="272"/>
      <c r="L201" s="56" t="s">
        <v>1</v>
      </c>
      <c r="M201" s="56"/>
    </row>
    <row r="202" spans="1:13" ht="17.25" customHeight="1">
      <c r="B202" s="54"/>
      <c r="C202" s="200"/>
      <c r="D202" s="200"/>
      <c r="E202" s="200"/>
      <c r="F202" s="200"/>
      <c r="G202" s="200"/>
      <c r="H202" s="200"/>
      <c r="I202" s="200"/>
      <c r="J202" s="200"/>
      <c r="K202" s="312"/>
      <c r="L202" s="56"/>
      <c r="M202" s="56"/>
    </row>
    <row r="203" spans="1:13" ht="23.25">
      <c r="B203" s="54" t="s">
        <v>118</v>
      </c>
      <c r="C203" s="200"/>
      <c r="D203" s="200"/>
      <c r="E203" s="200"/>
      <c r="F203" s="200"/>
      <c r="G203" s="200"/>
      <c r="H203" s="200"/>
      <c r="I203" s="200"/>
      <c r="J203" s="200"/>
      <c r="K203" s="272"/>
      <c r="L203" s="56" t="s">
        <v>1</v>
      </c>
      <c r="M203" s="56"/>
    </row>
    <row r="204" spans="1:13" ht="18" customHeight="1">
      <c r="B204" s="54"/>
      <c r="C204" s="200"/>
      <c r="D204" s="200"/>
      <c r="E204" s="200"/>
      <c r="F204" s="200"/>
      <c r="G204" s="200"/>
      <c r="H204" s="200"/>
      <c r="I204" s="200"/>
      <c r="J204" s="200"/>
      <c r="K204" s="340"/>
      <c r="L204" s="56"/>
      <c r="M204" s="56"/>
    </row>
    <row r="205" spans="1:13" ht="23.25">
      <c r="B205" s="54" t="s">
        <v>119</v>
      </c>
      <c r="C205" s="200"/>
      <c r="D205" s="200"/>
      <c r="E205" s="200"/>
      <c r="F205" s="200"/>
      <c r="G205" s="200"/>
      <c r="H205" s="200"/>
      <c r="I205" s="200"/>
      <c r="J205" s="200"/>
      <c r="K205" s="272"/>
      <c r="L205" s="56" t="s">
        <v>1</v>
      </c>
      <c r="M205" s="56"/>
    </row>
    <row r="206" spans="1:13" ht="17.25" customHeight="1">
      <c r="B206" s="54"/>
      <c r="C206" s="200"/>
      <c r="D206" s="200"/>
      <c r="E206" s="200"/>
      <c r="F206" s="200"/>
      <c r="G206" s="200"/>
      <c r="H206" s="200"/>
      <c r="I206" s="200"/>
      <c r="J206" s="200"/>
      <c r="K206" s="340"/>
      <c r="L206" s="56"/>
      <c r="M206" s="56"/>
    </row>
    <row r="207" spans="1:13" ht="23.25">
      <c r="B207" s="54" t="s">
        <v>120</v>
      </c>
      <c r="C207" s="200"/>
      <c r="D207" s="200"/>
      <c r="E207" s="200"/>
      <c r="F207" s="200"/>
      <c r="G207" s="200"/>
      <c r="H207" s="200"/>
      <c r="I207" s="200"/>
      <c r="J207" s="200"/>
      <c r="K207" s="272">
        <f>SUM(L208:L208)</f>
        <v>0</v>
      </c>
      <c r="L207" s="56" t="s">
        <v>1</v>
      </c>
      <c r="M207" s="56"/>
    </row>
    <row r="208" spans="1:13" s="78" customFormat="1">
      <c r="B208" s="39">
        <v>1</v>
      </c>
      <c r="C208" s="39" t="s">
        <v>59</v>
      </c>
      <c r="D208" s="39"/>
      <c r="K208" s="199"/>
      <c r="L208" s="286"/>
      <c r="M208" s="78" t="s">
        <v>1</v>
      </c>
    </row>
    <row r="209" spans="2:12" s="78" customFormat="1">
      <c r="B209" s="48"/>
      <c r="C209" s="74"/>
      <c r="D209" s="101"/>
      <c r="K209" s="199"/>
      <c r="L209" s="199"/>
    </row>
  </sheetData>
  <mergeCells count="20">
    <mergeCell ref="C151:D151"/>
    <mergeCell ref="A1:M1"/>
    <mergeCell ref="A2:M2"/>
    <mergeCell ref="I93:J93"/>
    <mergeCell ref="C94:D94"/>
    <mergeCell ref="C95:D95"/>
    <mergeCell ref="C96:D96"/>
    <mergeCell ref="I99:J99"/>
    <mergeCell ref="C100:D100"/>
    <mergeCell ref="C101:D101"/>
    <mergeCell ref="C102:D102"/>
    <mergeCell ref="I150:J150"/>
    <mergeCell ref="B165:G165"/>
    <mergeCell ref="B173:G173"/>
    <mergeCell ref="C152:D152"/>
    <mergeCell ref="C153:D153"/>
    <mergeCell ref="I156:J156"/>
    <mergeCell ref="C157:D157"/>
    <mergeCell ref="C158:D158"/>
    <mergeCell ref="C159:D159"/>
  </mergeCells>
  <pageMargins left="0.78740157480314965" right="0.51181102362204722" top="0.74803149606299213" bottom="0.55118110236220474" header="0.31496062992125984" footer="0.15748031496062992"/>
  <pageSetup paperSize="9" scale="75" orientation="portrait" r:id="rId1"/>
  <headerFooter>
    <oddFooter>&amp;C&amp;P/&amp;N&amp;R&amp;A</oddFooter>
  </headerFooter>
  <rowBreaks count="4" manualBreakCount="4">
    <brk id="45" max="10" man="1"/>
    <brk id="90" max="12" man="1"/>
    <brk id="136" max="12" man="1"/>
    <brk id="177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98BE6-A918-450E-A265-462AF50E738D}">
  <sheetPr>
    <tabColor rgb="FFFF00FF"/>
  </sheetPr>
  <dimension ref="A1:W201"/>
  <sheetViews>
    <sheetView showGridLines="0" view="pageBreakPreview" zoomScaleSheetLayoutView="100" workbookViewId="0">
      <selection activeCell="Q10" sqref="Q10"/>
    </sheetView>
  </sheetViews>
  <sheetFormatPr defaultColWidth="9" defaultRowHeight="21"/>
  <cols>
    <col min="1" max="1" width="2.85546875" style="1" customWidth="1"/>
    <col min="2" max="2" width="4" style="1" customWidth="1"/>
    <col min="3" max="3" width="4.140625" style="1" customWidth="1"/>
    <col min="4" max="4" width="28.7109375" style="1" customWidth="1"/>
    <col min="5" max="5" width="7.140625" style="1" customWidth="1"/>
    <col min="6" max="6" width="1.7109375" style="1" customWidth="1"/>
    <col min="7" max="7" width="10.85546875" style="1" customWidth="1"/>
    <col min="8" max="8" width="1.85546875" style="1" customWidth="1"/>
    <col min="9" max="9" width="13.140625" style="1" customWidth="1"/>
    <col min="10" max="10" width="6" style="1" bestFit="1" customWidth="1"/>
    <col min="11" max="11" width="14.7109375" style="215" customWidth="1"/>
    <col min="12" max="12" width="11.85546875" style="215" customWidth="1"/>
    <col min="13" max="13" width="5.28515625" style="1" bestFit="1" customWidth="1"/>
    <col min="14" max="16384" width="9" style="1"/>
  </cols>
  <sheetData>
    <row r="1" spans="1:13" ht="23.25">
      <c r="A1" s="360" t="s">
        <v>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3" customFormat="1" ht="23.25">
      <c r="A2" s="361" t="s">
        <v>135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</row>
    <row r="3" spans="1:13" s="3" customFormat="1" ht="23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7" customFormat="1" ht="23.25">
      <c r="A4" s="4" t="s">
        <v>95</v>
      </c>
      <c r="B4" s="5"/>
      <c r="C4" s="5"/>
      <c r="D4" s="5"/>
      <c r="E4" s="5"/>
      <c r="F4" s="5"/>
      <c r="G4" s="5"/>
      <c r="H4" s="5"/>
      <c r="I4" s="5"/>
      <c r="J4" s="5"/>
      <c r="K4" s="244">
        <f>SUM(K5)</f>
        <v>0</v>
      </c>
      <c r="L4" s="6" t="s">
        <v>1</v>
      </c>
      <c r="M4" s="5"/>
    </row>
    <row r="5" spans="1:13" s="9" customFormat="1" ht="23.25">
      <c r="A5" s="4" t="s">
        <v>138</v>
      </c>
      <c r="B5" s="8"/>
      <c r="C5" s="8"/>
      <c r="D5" s="8"/>
      <c r="E5" s="4"/>
      <c r="F5" s="4"/>
      <c r="I5" s="10"/>
      <c r="J5" s="8"/>
      <c r="K5" s="240">
        <f>K6+K44+K155+K172+K199+K193+K191+K195+K197</f>
        <v>0</v>
      </c>
      <c r="L5" s="9" t="s">
        <v>1</v>
      </c>
      <c r="M5" s="8"/>
    </row>
    <row r="6" spans="1:13" s="16" customFormat="1" ht="23.25">
      <c r="A6" s="11" t="s">
        <v>2</v>
      </c>
      <c r="B6" s="12"/>
      <c r="C6" s="12"/>
      <c r="D6" s="13"/>
      <c r="E6" s="12"/>
      <c r="F6" s="12"/>
      <c r="G6" s="14"/>
      <c r="H6" s="14"/>
      <c r="I6" s="12"/>
      <c r="J6" s="12"/>
      <c r="K6" s="241">
        <f>K7</f>
        <v>0</v>
      </c>
      <c r="L6" s="15" t="s">
        <v>1</v>
      </c>
      <c r="M6" s="12"/>
    </row>
    <row r="7" spans="1:13" s="17" customFormat="1" ht="23.25">
      <c r="B7" s="18" t="s">
        <v>3</v>
      </c>
      <c r="C7" s="18"/>
      <c r="K7" s="242">
        <f>K8+K32</f>
        <v>0</v>
      </c>
      <c r="L7" s="19" t="s">
        <v>1</v>
      </c>
    </row>
    <row r="8" spans="1:13" s="22" customFormat="1">
      <c r="A8" s="20" t="s">
        <v>4</v>
      </c>
      <c r="B8" s="21"/>
      <c r="C8" s="21"/>
      <c r="I8" s="23"/>
      <c r="K8" s="243">
        <f>G9+G19+G30</f>
        <v>0</v>
      </c>
      <c r="L8" s="21" t="s">
        <v>1</v>
      </c>
    </row>
    <row r="9" spans="1:13" s="25" customFormat="1">
      <c r="A9" s="25" t="s">
        <v>98</v>
      </c>
      <c r="G9" s="234">
        <f>I10+I14</f>
        <v>0</v>
      </c>
      <c r="H9" s="63"/>
      <c r="I9" s="27" t="s">
        <v>1</v>
      </c>
      <c r="K9" s="27"/>
      <c r="L9" s="27"/>
    </row>
    <row r="10" spans="1:13" s="25" customFormat="1">
      <c r="B10" s="25" t="s">
        <v>61</v>
      </c>
      <c r="I10" s="234">
        <f>SUM(L11:L13)</f>
        <v>0</v>
      </c>
      <c r="J10" s="27" t="s">
        <v>1</v>
      </c>
      <c r="L10" s="27"/>
    </row>
    <row r="11" spans="1:13">
      <c r="C11" s="29" t="s">
        <v>5</v>
      </c>
      <c r="D11" s="30" t="s">
        <v>62</v>
      </c>
      <c r="E11" s="29" t="s">
        <v>6</v>
      </c>
      <c r="F11" s="29"/>
      <c r="G11" s="30" t="s">
        <v>13</v>
      </c>
      <c r="H11" s="30"/>
      <c r="I11" s="237"/>
      <c r="J11" s="31" t="s">
        <v>8</v>
      </c>
      <c r="K11" s="32" t="s">
        <v>9</v>
      </c>
      <c r="L11" s="238">
        <f>17500*12*I11</f>
        <v>0</v>
      </c>
      <c r="M11" s="34" t="s">
        <v>1</v>
      </c>
    </row>
    <row r="12" spans="1:13">
      <c r="C12" s="29" t="s">
        <v>10</v>
      </c>
      <c r="D12" s="30" t="s">
        <v>62</v>
      </c>
      <c r="E12" s="29" t="s">
        <v>6</v>
      </c>
      <c r="F12" s="29"/>
      <c r="G12" s="30" t="s">
        <v>7</v>
      </c>
      <c r="H12" s="30"/>
      <c r="I12" s="237"/>
      <c r="J12" s="31" t="s">
        <v>8</v>
      </c>
      <c r="K12" s="32" t="s">
        <v>9</v>
      </c>
      <c r="L12" s="239">
        <f>15000*12*I12</f>
        <v>0</v>
      </c>
      <c r="M12" s="34" t="s">
        <v>1</v>
      </c>
    </row>
    <row r="13" spans="1:13">
      <c r="C13" s="29" t="s">
        <v>11</v>
      </c>
      <c r="D13" s="30" t="s">
        <v>62</v>
      </c>
      <c r="E13" s="29" t="s">
        <v>6</v>
      </c>
      <c r="F13" s="29"/>
      <c r="G13" s="30" t="s">
        <v>12</v>
      </c>
      <c r="H13" s="30"/>
      <c r="I13" s="237"/>
      <c r="J13" s="31" t="s">
        <v>8</v>
      </c>
      <c r="K13" s="32" t="s">
        <v>9</v>
      </c>
      <c r="L13" s="239">
        <f>11500*12*I13</f>
        <v>0</v>
      </c>
      <c r="M13" s="34" t="s">
        <v>1</v>
      </c>
    </row>
    <row r="14" spans="1:13" s="25" customFormat="1">
      <c r="B14" s="25" t="s">
        <v>63</v>
      </c>
      <c r="I14" s="26">
        <f>SUM(L15:L17)</f>
        <v>0</v>
      </c>
      <c r="J14" s="27" t="s">
        <v>1</v>
      </c>
      <c r="L14" s="27"/>
    </row>
    <row r="15" spans="1:13">
      <c r="C15" s="29" t="s">
        <v>5</v>
      </c>
      <c r="D15" s="30" t="s">
        <v>62</v>
      </c>
      <c r="E15" s="29" t="s">
        <v>6</v>
      </c>
      <c r="F15" s="29"/>
      <c r="G15" s="30" t="s">
        <v>13</v>
      </c>
      <c r="H15" s="30"/>
      <c r="I15" s="237"/>
      <c r="J15" s="31" t="s">
        <v>8</v>
      </c>
      <c r="K15" s="32" t="s">
        <v>9</v>
      </c>
      <c r="L15" s="238">
        <f>17500*12*I15</f>
        <v>0</v>
      </c>
      <c r="M15" s="34" t="s">
        <v>1</v>
      </c>
    </row>
    <row r="16" spans="1:13">
      <c r="C16" s="29" t="s">
        <v>10</v>
      </c>
      <c r="D16" s="30" t="s">
        <v>62</v>
      </c>
      <c r="E16" s="29" t="s">
        <v>6</v>
      </c>
      <c r="F16" s="29"/>
      <c r="G16" s="30" t="s">
        <v>7</v>
      </c>
      <c r="H16" s="30"/>
      <c r="I16" s="237"/>
      <c r="J16" s="31" t="s">
        <v>8</v>
      </c>
      <c r="K16" s="32" t="s">
        <v>9</v>
      </c>
      <c r="L16" s="239">
        <f>15000*12*I16</f>
        <v>0</v>
      </c>
      <c r="M16" s="34" t="s">
        <v>1</v>
      </c>
    </row>
    <row r="17" spans="1:13">
      <c r="C17" s="29" t="s">
        <v>11</v>
      </c>
      <c r="D17" s="30" t="s">
        <v>62</v>
      </c>
      <c r="E17" s="29" t="s">
        <v>6</v>
      </c>
      <c r="F17" s="29"/>
      <c r="G17" s="30" t="s">
        <v>12</v>
      </c>
      <c r="H17" s="30"/>
      <c r="I17" s="237"/>
      <c r="J17" s="31" t="s">
        <v>8</v>
      </c>
      <c r="K17" s="32" t="s">
        <v>9</v>
      </c>
      <c r="L17" s="239">
        <f>11500*12*I17</f>
        <v>0</v>
      </c>
      <c r="M17" s="34" t="s">
        <v>1</v>
      </c>
    </row>
    <row r="18" spans="1:13" ht="16.5" customHeight="1">
      <c r="C18" s="29"/>
      <c r="D18" s="30"/>
      <c r="E18" s="29"/>
      <c r="F18" s="29"/>
      <c r="G18" s="30"/>
      <c r="H18" s="30"/>
      <c r="I18" s="31"/>
      <c r="J18" s="31"/>
      <c r="K18" s="32"/>
      <c r="L18" s="33"/>
      <c r="M18" s="34"/>
    </row>
    <row r="19" spans="1:13" s="25" customFormat="1">
      <c r="A19" s="25" t="s">
        <v>99</v>
      </c>
      <c r="G19" s="234">
        <f>I20+I25</f>
        <v>0</v>
      </c>
      <c r="H19" s="63"/>
      <c r="I19" s="27" t="s">
        <v>1</v>
      </c>
      <c r="K19" s="27"/>
      <c r="L19" s="27"/>
    </row>
    <row r="20" spans="1:13" s="25" customFormat="1">
      <c r="B20" s="25" t="s">
        <v>103</v>
      </c>
      <c r="I20" s="234">
        <f>SUM(L21:L23)</f>
        <v>0</v>
      </c>
      <c r="J20" s="27" t="s">
        <v>1</v>
      </c>
      <c r="L20" s="27"/>
    </row>
    <row r="21" spans="1:13">
      <c r="C21" s="29" t="s">
        <v>5</v>
      </c>
      <c r="D21" s="30" t="s">
        <v>62</v>
      </c>
      <c r="E21" s="29" t="s">
        <v>6</v>
      </c>
      <c r="F21" s="29"/>
      <c r="G21" s="30" t="s">
        <v>13</v>
      </c>
      <c r="H21" s="30"/>
      <c r="I21" s="237"/>
      <c r="J21" s="31" t="s">
        <v>8</v>
      </c>
      <c r="K21" s="32" t="s">
        <v>9</v>
      </c>
      <c r="L21" s="238">
        <f>17500*12*I21</f>
        <v>0</v>
      </c>
      <c r="M21" s="34" t="s">
        <v>1</v>
      </c>
    </row>
    <row r="22" spans="1:13">
      <c r="C22" s="29" t="s">
        <v>10</v>
      </c>
      <c r="D22" s="30" t="s">
        <v>62</v>
      </c>
      <c r="E22" s="29" t="s">
        <v>6</v>
      </c>
      <c r="F22" s="29"/>
      <c r="G22" s="30" t="s">
        <v>7</v>
      </c>
      <c r="H22" s="30"/>
      <c r="I22" s="237"/>
      <c r="J22" s="31" t="s">
        <v>8</v>
      </c>
      <c r="K22" s="32" t="s">
        <v>9</v>
      </c>
      <c r="L22" s="239">
        <f>15000*12*I22</f>
        <v>0</v>
      </c>
      <c r="M22" s="34" t="s">
        <v>1</v>
      </c>
    </row>
    <row r="23" spans="1:13">
      <c r="C23" s="29" t="s">
        <v>11</v>
      </c>
      <c r="D23" s="30" t="s">
        <v>62</v>
      </c>
      <c r="E23" s="29" t="s">
        <v>6</v>
      </c>
      <c r="F23" s="29"/>
      <c r="G23" s="30" t="s">
        <v>12</v>
      </c>
      <c r="H23" s="30"/>
      <c r="I23" s="237"/>
      <c r="J23" s="31" t="s">
        <v>8</v>
      </c>
      <c r="K23" s="32" t="s">
        <v>9</v>
      </c>
      <c r="L23" s="239">
        <f>11500*12*I23</f>
        <v>0</v>
      </c>
      <c r="M23" s="34" t="s">
        <v>1</v>
      </c>
    </row>
    <row r="24" spans="1:13" ht="12" customHeight="1">
      <c r="C24" s="29"/>
      <c r="D24" s="30"/>
      <c r="E24" s="29"/>
      <c r="F24" s="29"/>
      <c r="G24" s="30"/>
      <c r="H24" s="30"/>
      <c r="I24" s="31"/>
      <c r="J24" s="31"/>
      <c r="K24" s="32"/>
      <c r="L24" s="33"/>
      <c r="M24" s="34"/>
    </row>
    <row r="25" spans="1:13" s="25" customFormat="1">
      <c r="B25" s="25" t="s">
        <v>104</v>
      </c>
      <c r="I25" s="26">
        <f>SUM(L26:L28)</f>
        <v>0</v>
      </c>
      <c r="J25" s="27" t="s">
        <v>1</v>
      </c>
      <c r="L25" s="27"/>
    </row>
    <row r="26" spans="1:13">
      <c r="C26" s="29" t="s">
        <v>5</v>
      </c>
      <c r="D26" s="30" t="s">
        <v>62</v>
      </c>
      <c r="E26" s="29" t="s">
        <v>6</v>
      </c>
      <c r="F26" s="29"/>
      <c r="G26" s="30" t="s">
        <v>13</v>
      </c>
      <c r="H26" s="30"/>
      <c r="I26" s="237"/>
      <c r="J26" s="31" t="s">
        <v>8</v>
      </c>
      <c r="K26" s="32" t="s">
        <v>9</v>
      </c>
      <c r="L26" s="238">
        <f>17500*12*I26</f>
        <v>0</v>
      </c>
      <c r="M26" s="34" t="s">
        <v>1</v>
      </c>
    </row>
    <row r="27" spans="1:13">
      <c r="C27" s="29" t="s">
        <v>10</v>
      </c>
      <c r="D27" s="30" t="s">
        <v>62</v>
      </c>
      <c r="E27" s="29" t="s">
        <v>6</v>
      </c>
      <c r="F27" s="29"/>
      <c r="G27" s="30" t="s">
        <v>7</v>
      </c>
      <c r="H27" s="30"/>
      <c r="I27" s="237"/>
      <c r="J27" s="31" t="s">
        <v>8</v>
      </c>
      <c r="K27" s="32" t="s">
        <v>9</v>
      </c>
      <c r="L27" s="239">
        <f>15000*12*I27</f>
        <v>0</v>
      </c>
      <c r="M27" s="34" t="s">
        <v>1</v>
      </c>
    </row>
    <row r="28" spans="1:13">
      <c r="C28" s="29" t="s">
        <v>11</v>
      </c>
      <c r="D28" s="30" t="s">
        <v>62</v>
      </c>
      <c r="E28" s="29" t="s">
        <v>6</v>
      </c>
      <c r="F28" s="29"/>
      <c r="G28" s="30" t="s">
        <v>12</v>
      </c>
      <c r="H28" s="30"/>
      <c r="I28" s="237"/>
      <c r="J28" s="31" t="s">
        <v>8</v>
      </c>
      <c r="K28" s="32" t="s">
        <v>9</v>
      </c>
      <c r="L28" s="239">
        <f>11500*12*I28</f>
        <v>0</v>
      </c>
      <c r="M28" s="34" t="s">
        <v>1</v>
      </c>
    </row>
    <row r="29" spans="1:13">
      <c r="B29" s="25"/>
      <c r="C29" s="38"/>
      <c r="D29" s="39"/>
      <c r="E29" s="38"/>
      <c r="F29" s="38"/>
      <c r="G29" s="30"/>
      <c r="H29" s="30"/>
      <c r="I29" s="40"/>
      <c r="J29" s="40"/>
      <c r="K29" s="32"/>
      <c r="L29" s="33"/>
      <c r="M29" s="33"/>
    </row>
    <row r="30" spans="1:13">
      <c r="A30" s="41" t="s">
        <v>100</v>
      </c>
      <c r="B30" s="41"/>
      <c r="C30" s="42"/>
      <c r="D30" s="41"/>
      <c r="E30" s="42" t="s">
        <v>39</v>
      </c>
      <c r="F30" s="42"/>
      <c r="G30" s="287"/>
      <c r="H30" s="245"/>
      <c r="I30" s="43" t="s">
        <v>1</v>
      </c>
      <c r="J30" s="43"/>
      <c r="K30" s="32"/>
      <c r="L30" s="33"/>
      <c r="M30" s="34"/>
    </row>
    <row r="31" spans="1:13" s="36" customFormat="1" ht="13.5" customHeight="1">
      <c r="B31" s="37"/>
      <c r="C31" s="38"/>
      <c r="D31" s="39"/>
      <c r="E31" s="38"/>
      <c r="F31" s="38"/>
      <c r="G31" s="30"/>
      <c r="H31" s="30"/>
      <c r="I31" s="40"/>
      <c r="J31" s="40"/>
      <c r="K31" s="44"/>
      <c r="L31" s="33"/>
      <c r="M31" s="33"/>
    </row>
    <row r="32" spans="1:13" s="22" customFormat="1">
      <c r="A32" s="20" t="s">
        <v>15</v>
      </c>
      <c r="B32" s="21"/>
      <c r="C32" s="21"/>
      <c r="K32" s="236">
        <f>I33+I43</f>
        <v>0</v>
      </c>
      <c r="L32" s="21" t="s">
        <v>1</v>
      </c>
    </row>
    <row r="33" spans="1:13" s="25" customFormat="1">
      <c r="A33" s="25" t="s">
        <v>16</v>
      </c>
      <c r="I33" s="234">
        <f>K34+K39</f>
        <v>0</v>
      </c>
      <c r="J33" s="25" t="s">
        <v>1</v>
      </c>
    </row>
    <row r="34" spans="1:13" s="25" customFormat="1">
      <c r="B34" s="25" t="s">
        <v>17</v>
      </c>
      <c r="J34" s="28"/>
      <c r="K34" s="233">
        <f>SUM(L35:L38)</f>
        <v>0</v>
      </c>
      <c r="L34" s="25" t="s">
        <v>1</v>
      </c>
    </row>
    <row r="35" spans="1:13">
      <c r="D35" s="1" t="s">
        <v>18</v>
      </c>
      <c r="J35" s="35"/>
      <c r="K35" s="35"/>
      <c r="L35" s="231"/>
      <c r="M35" s="31" t="s">
        <v>1</v>
      </c>
    </row>
    <row r="36" spans="1:13">
      <c r="D36" s="36" t="s">
        <v>19</v>
      </c>
      <c r="J36" s="35"/>
      <c r="K36" s="35"/>
      <c r="L36" s="231"/>
      <c r="M36" s="202" t="s">
        <v>1</v>
      </c>
    </row>
    <row r="37" spans="1:13">
      <c r="D37" s="47" t="s">
        <v>20</v>
      </c>
      <c r="J37" s="35"/>
      <c r="K37" s="35"/>
      <c r="L37" s="231"/>
      <c r="M37" s="202" t="s">
        <v>1</v>
      </c>
    </row>
    <row r="38" spans="1:13">
      <c r="D38" s="47" t="s">
        <v>106</v>
      </c>
      <c r="J38" s="35"/>
      <c r="K38" s="35"/>
      <c r="L38" s="231"/>
      <c r="M38" s="202" t="s">
        <v>1</v>
      </c>
    </row>
    <row r="39" spans="1:13" s="25" customFormat="1">
      <c r="B39" s="25" t="s">
        <v>21</v>
      </c>
      <c r="K39" s="233">
        <f>SUM(L40:L41)</f>
        <v>0</v>
      </c>
      <c r="L39" s="25" t="s">
        <v>1</v>
      </c>
    </row>
    <row r="40" spans="1:13">
      <c r="D40" s="1" t="s">
        <v>22</v>
      </c>
      <c r="K40" s="35"/>
      <c r="L40" s="235">
        <f>K8*0.05</f>
        <v>0</v>
      </c>
      <c r="M40" s="34" t="s">
        <v>1</v>
      </c>
    </row>
    <row r="41" spans="1:13">
      <c r="D41" s="48" t="s">
        <v>23</v>
      </c>
      <c r="K41" s="35"/>
      <c r="L41" s="235"/>
      <c r="M41" s="34" t="s">
        <v>1</v>
      </c>
    </row>
    <row r="42" spans="1:13" s="25" customFormat="1">
      <c r="K42" s="28"/>
    </row>
    <row r="43" spans="1:13">
      <c r="A43" s="49" t="s">
        <v>24</v>
      </c>
      <c r="B43" s="49"/>
      <c r="C43" s="49"/>
      <c r="D43" s="49"/>
      <c r="E43" s="49"/>
      <c r="F43" s="49"/>
      <c r="G43" s="49"/>
      <c r="H43" s="49"/>
      <c r="I43" s="234"/>
      <c r="J43" s="49" t="s">
        <v>1</v>
      </c>
      <c r="K43" s="49"/>
      <c r="L43" s="49"/>
      <c r="M43" s="49"/>
    </row>
    <row r="44" spans="1:13" s="52" customFormat="1" ht="23.25">
      <c r="A44" s="11" t="s">
        <v>101</v>
      </c>
      <c r="B44" s="9"/>
      <c r="C44" s="9"/>
      <c r="D44" s="9"/>
      <c r="E44" s="9"/>
      <c r="F44" s="9"/>
      <c r="G44" s="9"/>
      <c r="H44" s="9"/>
      <c r="I44" s="50"/>
      <c r="J44" s="9"/>
      <c r="K44" s="290">
        <f>K45+K100</f>
        <v>0</v>
      </c>
      <c r="L44" s="51" t="s">
        <v>1</v>
      </c>
      <c r="M44" s="9"/>
    </row>
    <row r="45" spans="1:13" s="53" customFormat="1" ht="23.25">
      <c r="B45" s="54" t="s">
        <v>25</v>
      </c>
      <c r="C45" s="54"/>
      <c r="I45" s="55"/>
      <c r="K45" s="291">
        <f>SUM(K46,K81,K87)</f>
        <v>0</v>
      </c>
      <c r="L45" s="56" t="s">
        <v>1</v>
      </c>
    </row>
    <row r="46" spans="1:13" s="22" customFormat="1">
      <c r="A46" s="57" t="s">
        <v>26</v>
      </c>
      <c r="B46" s="21"/>
      <c r="C46" s="21"/>
      <c r="K46" s="292">
        <f>SUM(K47,K66,K60)</f>
        <v>0</v>
      </c>
      <c r="L46" s="21" t="s">
        <v>1</v>
      </c>
    </row>
    <row r="47" spans="1:13" s="60" customFormat="1">
      <c r="A47" s="58" t="s">
        <v>27</v>
      </c>
      <c r="B47" s="59"/>
      <c r="C47" s="59"/>
      <c r="K47" s="293">
        <f>I48+I58</f>
        <v>0</v>
      </c>
      <c r="L47" s="59" t="s">
        <v>1</v>
      </c>
    </row>
    <row r="48" spans="1:13" s="25" customFormat="1">
      <c r="A48" s="25" t="s">
        <v>16</v>
      </c>
      <c r="I48" s="234">
        <f>K49+K52+K56</f>
        <v>0</v>
      </c>
      <c r="J48" s="25" t="s">
        <v>1</v>
      </c>
    </row>
    <row r="49" spans="1:23" s="25" customFormat="1">
      <c r="B49" s="25" t="s">
        <v>17</v>
      </c>
      <c r="J49" s="28"/>
      <c r="K49" s="233">
        <f>SUM(L50:L51)</f>
        <v>0</v>
      </c>
      <c r="L49" s="25" t="s">
        <v>1</v>
      </c>
    </row>
    <row r="50" spans="1:23">
      <c r="D50" s="1" t="s">
        <v>28</v>
      </c>
      <c r="J50" s="35"/>
      <c r="K50" s="35"/>
      <c r="L50" s="231"/>
      <c r="M50" s="1" t="s">
        <v>1</v>
      </c>
    </row>
    <row r="51" spans="1:23">
      <c r="D51" s="48" t="s">
        <v>29</v>
      </c>
      <c r="J51" s="35"/>
      <c r="K51" s="35"/>
      <c r="L51" s="232"/>
      <c r="M51" s="34" t="s">
        <v>1</v>
      </c>
    </row>
    <row r="52" spans="1:23" s="25" customFormat="1">
      <c r="B52" s="25" t="s">
        <v>21</v>
      </c>
      <c r="K52" s="233">
        <f>SUM(L53:L55)</f>
        <v>0</v>
      </c>
      <c r="L52" s="25" t="s">
        <v>1</v>
      </c>
    </row>
    <row r="53" spans="1:23" s="25" customFormat="1">
      <c r="D53" s="1" t="s">
        <v>64</v>
      </c>
      <c r="K53" s="28"/>
      <c r="L53" s="231"/>
      <c r="M53" s="1" t="s">
        <v>1</v>
      </c>
    </row>
    <row r="54" spans="1:23" s="25" customFormat="1">
      <c r="D54" s="1" t="s">
        <v>65</v>
      </c>
      <c r="K54" s="28"/>
      <c r="L54" s="232"/>
      <c r="M54" s="34" t="s">
        <v>1</v>
      </c>
    </row>
    <row r="55" spans="1:23" s="25" customFormat="1">
      <c r="D55" s="1" t="s">
        <v>66</v>
      </c>
      <c r="K55" s="28"/>
      <c r="L55" s="232"/>
      <c r="M55" s="34" t="s">
        <v>1</v>
      </c>
    </row>
    <row r="56" spans="1:23" s="25" customFormat="1">
      <c r="B56" s="25" t="s">
        <v>30</v>
      </c>
      <c r="K56" s="233"/>
      <c r="L56" s="25" t="s">
        <v>1</v>
      </c>
    </row>
    <row r="57" spans="1:23" s="25" customFormat="1">
      <c r="K57" s="28"/>
    </row>
    <row r="58" spans="1:23" s="25" customFormat="1">
      <c r="A58" s="25" t="s">
        <v>31</v>
      </c>
      <c r="I58" s="234"/>
      <c r="J58" s="25" t="s">
        <v>1</v>
      </c>
      <c r="K58" s="27"/>
      <c r="L58" s="27"/>
    </row>
    <row r="59" spans="1:23" s="25" customFormat="1" ht="13.5" customHeight="1">
      <c r="I59" s="63"/>
      <c r="K59" s="27"/>
      <c r="L59" s="27"/>
    </row>
    <row r="60" spans="1:23" s="178" customFormat="1">
      <c r="A60" s="119" t="s">
        <v>60</v>
      </c>
      <c r="B60" s="206"/>
      <c r="C60" s="206"/>
      <c r="D60" s="206"/>
      <c r="E60" s="206"/>
      <c r="F60" s="206"/>
      <c r="G60" s="206"/>
      <c r="H60" s="206"/>
      <c r="I60" s="206"/>
      <c r="J60" s="206"/>
      <c r="K60" s="302">
        <f>I61</f>
        <v>0</v>
      </c>
      <c r="L60" s="206" t="s">
        <v>1</v>
      </c>
      <c r="O60" s="211">
        <v>816300</v>
      </c>
      <c r="P60" s="201">
        <f>O60-K60</f>
        <v>816300</v>
      </c>
      <c r="Q60" s="201"/>
      <c r="R60" s="212"/>
      <c r="S60" s="212"/>
      <c r="W60" s="213">
        <f>S61-O60</f>
        <v>-816300</v>
      </c>
    </row>
    <row r="61" spans="1:23" s="207" customFormat="1" ht="23.25">
      <c r="A61" s="203" t="s">
        <v>16</v>
      </c>
      <c r="B61" s="204"/>
      <c r="C61" s="204"/>
      <c r="D61" s="204"/>
      <c r="E61" s="204"/>
      <c r="F61" s="204"/>
      <c r="G61" s="204"/>
      <c r="H61" s="204"/>
      <c r="I61" s="250">
        <f>SUM(K62:K64)</f>
        <v>0</v>
      </c>
      <c r="J61" s="204" t="s">
        <v>1</v>
      </c>
      <c r="K61" s="103"/>
      <c r="L61" s="204"/>
      <c r="P61" s="208"/>
      <c r="Q61" s="208"/>
      <c r="R61" s="208"/>
      <c r="S61" s="208"/>
      <c r="T61" s="208"/>
      <c r="W61" s="214">
        <f>W60/3</f>
        <v>-272100</v>
      </c>
    </row>
    <row r="62" spans="1:23" s="36" customFormat="1">
      <c r="B62" s="36" t="s">
        <v>17</v>
      </c>
      <c r="C62" s="209"/>
      <c r="E62" s="209"/>
      <c r="F62" s="209"/>
      <c r="G62" s="205"/>
      <c r="H62" s="205"/>
      <c r="I62" s="210"/>
      <c r="J62" s="210"/>
      <c r="K62" s="301"/>
      <c r="L62" s="36" t="s">
        <v>1</v>
      </c>
      <c r="M62" s="92"/>
      <c r="N62" s="92"/>
      <c r="P62" s="46"/>
      <c r="Q62" s="46"/>
      <c r="R62" s="45"/>
      <c r="S62" s="45"/>
      <c r="T62" s="45"/>
    </row>
    <row r="63" spans="1:23" s="36" customFormat="1">
      <c r="B63" s="36" t="s">
        <v>21</v>
      </c>
      <c r="C63" s="209"/>
      <c r="E63" s="209"/>
      <c r="F63" s="209"/>
      <c r="G63" s="205"/>
      <c r="H63" s="205"/>
      <c r="I63" s="210"/>
      <c r="J63" s="210"/>
      <c r="K63" s="301"/>
      <c r="L63" s="36" t="s">
        <v>1</v>
      </c>
      <c r="M63" s="92"/>
      <c r="N63" s="92"/>
      <c r="P63" s="46"/>
      <c r="Q63" s="46"/>
      <c r="R63" s="45"/>
      <c r="S63" s="45"/>
      <c r="T63" s="45"/>
    </row>
    <row r="64" spans="1:23" s="36" customFormat="1">
      <c r="B64" s="36" t="s">
        <v>30</v>
      </c>
      <c r="C64" s="209"/>
      <c r="E64" s="209"/>
      <c r="F64" s="209"/>
      <c r="G64" s="205"/>
      <c r="H64" s="205"/>
      <c r="I64" s="210"/>
      <c r="J64" s="210"/>
      <c r="K64" s="301"/>
      <c r="L64" s="36" t="s">
        <v>1</v>
      </c>
      <c r="M64" s="92"/>
      <c r="N64" s="92"/>
      <c r="P64" s="46"/>
      <c r="Q64" s="46"/>
      <c r="R64" s="45"/>
      <c r="S64" s="45"/>
      <c r="T64" s="45"/>
    </row>
    <row r="65" spans="1:20" s="36" customFormat="1" ht="12" customHeight="1">
      <c r="C65" s="209"/>
      <c r="E65" s="209"/>
      <c r="F65" s="209"/>
      <c r="G65" s="205"/>
      <c r="H65" s="205"/>
      <c r="I65" s="210"/>
      <c r="J65" s="210"/>
      <c r="K65" s="303"/>
      <c r="M65" s="92"/>
      <c r="N65" s="92"/>
      <c r="P65" s="46"/>
      <c r="Q65" s="46"/>
      <c r="R65" s="45"/>
      <c r="S65" s="45"/>
      <c r="T65" s="45"/>
    </row>
    <row r="66" spans="1:20" s="67" customFormat="1">
      <c r="A66" s="64" t="s">
        <v>32</v>
      </c>
      <c r="B66" s="61"/>
      <c r="C66" s="61"/>
      <c r="D66" s="65"/>
      <c r="E66" s="65"/>
      <c r="F66" s="65"/>
      <c r="G66" s="65"/>
      <c r="H66" s="65"/>
      <c r="I66" s="65"/>
      <c r="J66" s="65"/>
      <c r="K66" s="247">
        <f>SUM(I67,I72,I76)</f>
        <v>0</v>
      </c>
      <c r="L66" s="61" t="s">
        <v>1</v>
      </c>
      <c r="M66" s="65"/>
    </row>
    <row r="67" spans="1:20" s="72" customFormat="1">
      <c r="A67" s="66"/>
      <c r="B67" s="68" t="s">
        <v>33</v>
      </c>
      <c r="C67" s="69"/>
      <c r="D67" s="70"/>
      <c r="E67" s="71"/>
      <c r="F67" s="71"/>
      <c r="G67" s="66"/>
      <c r="H67" s="66"/>
      <c r="I67" s="236">
        <f>SUM(L68:L70)</f>
        <v>0</v>
      </c>
      <c r="J67" s="24" t="s">
        <v>1</v>
      </c>
      <c r="K67" s="66"/>
      <c r="L67" s="66"/>
      <c r="M67" s="66"/>
    </row>
    <row r="68" spans="1:20" s="75" customFormat="1">
      <c r="A68" s="34"/>
      <c r="B68" s="73">
        <v>1</v>
      </c>
      <c r="C68" s="74" t="s">
        <v>67</v>
      </c>
      <c r="E68" s="34"/>
      <c r="F68" s="34"/>
      <c r="G68" s="34"/>
      <c r="H68" s="34"/>
      <c r="I68" s="34"/>
      <c r="J68" s="34"/>
      <c r="K68" s="34"/>
      <c r="L68" s="246"/>
      <c r="M68" s="34" t="s">
        <v>1</v>
      </c>
    </row>
    <row r="69" spans="1:20" s="75" customFormat="1">
      <c r="A69" s="34"/>
      <c r="B69" s="73">
        <v>2</v>
      </c>
      <c r="C69" s="74" t="s">
        <v>67</v>
      </c>
      <c r="E69" s="34"/>
      <c r="F69" s="34"/>
      <c r="G69" s="34"/>
      <c r="H69" s="34"/>
      <c r="I69" s="34"/>
      <c r="J69" s="34"/>
      <c r="K69" s="34"/>
      <c r="L69" s="246"/>
      <c r="M69" s="34" t="s">
        <v>1</v>
      </c>
    </row>
    <row r="70" spans="1:20" s="75" customFormat="1">
      <c r="A70" s="34"/>
      <c r="B70" s="73">
        <v>3</v>
      </c>
      <c r="C70" s="74" t="s">
        <v>67</v>
      </c>
      <c r="E70" s="34"/>
      <c r="F70" s="34"/>
      <c r="G70" s="34"/>
      <c r="H70" s="34"/>
      <c r="I70" s="34"/>
      <c r="J70" s="34"/>
      <c r="K70" s="34"/>
      <c r="L70" s="246"/>
      <c r="M70" s="34" t="s">
        <v>1</v>
      </c>
    </row>
    <row r="71" spans="1:20" s="75" customFormat="1" ht="9.75" customHeight="1">
      <c r="A71" s="34"/>
      <c r="B71" s="73"/>
      <c r="C71" s="74"/>
      <c r="E71" s="34"/>
      <c r="F71" s="34"/>
      <c r="G71" s="34"/>
      <c r="H71" s="34"/>
      <c r="I71" s="34"/>
      <c r="J71" s="34"/>
      <c r="K71" s="34"/>
      <c r="L71" s="76"/>
      <c r="M71" s="34"/>
    </row>
    <row r="72" spans="1:20" s="87" customFormat="1" ht="27" customHeight="1">
      <c r="A72" s="83"/>
      <c r="B72" s="68" t="s">
        <v>34</v>
      </c>
      <c r="C72" s="68"/>
      <c r="D72" s="68"/>
      <c r="E72" s="68"/>
      <c r="F72" s="68"/>
      <c r="G72" s="68"/>
      <c r="H72" s="68"/>
      <c r="I72" s="248">
        <f>SUM(L73:L75)</f>
        <v>0</v>
      </c>
      <c r="J72" s="85" t="s">
        <v>1</v>
      </c>
      <c r="K72" s="84"/>
      <c r="L72" s="85"/>
      <c r="M72" s="86"/>
    </row>
    <row r="73" spans="1:20" s="88" customFormat="1">
      <c r="B73" s="73">
        <v>1</v>
      </c>
      <c r="C73" s="74" t="s">
        <v>67</v>
      </c>
      <c r="D73" s="78"/>
      <c r="K73" s="89"/>
      <c r="L73" s="246"/>
      <c r="M73" s="90" t="s">
        <v>1</v>
      </c>
    </row>
    <row r="74" spans="1:20" s="88" customFormat="1">
      <c r="B74" s="73">
        <v>2</v>
      </c>
      <c r="C74" s="74" t="s">
        <v>67</v>
      </c>
      <c r="D74" s="78"/>
      <c r="K74" s="89"/>
      <c r="L74" s="246"/>
      <c r="M74" s="90" t="s">
        <v>1</v>
      </c>
    </row>
    <row r="75" spans="1:20" s="88" customFormat="1" ht="24" customHeight="1">
      <c r="B75" s="73">
        <v>3</v>
      </c>
      <c r="C75" s="74" t="s">
        <v>67</v>
      </c>
      <c r="D75" s="78"/>
      <c r="I75" s="91"/>
      <c r="J75" s="92"/>
      <c r="K75" s="89"/>
      <c r="L75" s="246"/>
      <c r="M75" s="90" t="s">
        <v>1</v>
      </c>
    </row>
    <row r="76" spans="1:20" s="72" customFormat="1">
      <c r="A76" s="93"/>
      <c r="B76" s="94" t="s">
        <v>35</v>
      </c>
      <c r="C76" s="95"/>
      <c r="D76" s="95"/>
      <c r="E76" s="95"/>
      <c r="F76" s="95"/>
      <c r="G76" s="95"/>
      <c r="H76" s="95"/>
      <c r="I76" s="249">
        <f>SUM(L77:L79)</f>
        <v>0</v>
      </c>
      <c r="J76" s="85" t="s">
        <v>1</v>
      </c>
      <c r="K76" s="96"/>
      <c r="L76" s="85"/>
      <c r="M76" s="97"/>
    </row>
    <row r="77" spans="1:20" s="88" customFormat="1">
      <c r="B77" s="73">
        <v>1</v>
      </c>
      <c r="C77" s="74" t="s">
        <v>67</v>
      </c>
      <c r="D77" s="78"/>
      <c r="K77" s="89"/>
      <c r="L77" s="246"/>
      <c r="M77" s="90" t="s">
        <v>1</v>
      </c>
    </row>
    <row r="78" spans="1:20" s="88" customFormat="1">
      <c r="B78" s="73">
        <v>2</v>
      </c>
      <c r="C78" s="74" t="s">
        <v>67</v>
      </c>
      <c r="D78" s="78"/>
      <c r="K78" s="89"/>
      <c r="L78" s="246"/>
      <c r="M78" s="90" t="s">
        <v>1</v>
      </c>
    </row>
    <row r="79" spans="1:20" s="88" customFormat="1">
      <c r="B79" s="73">
        <v>3</v>
      </c>
      <c r="C79" s="74" t="s">
        <v>67</v>
      </c>
      <c r="D79" s="78"/>
      <c r="K79" s="89"/>
      <c r="L79" s="246"/>
      <c r="M79" s="90" t="s">
        <v>1</v>
      </c>
    </row>
    <row r="80" spans="1:20" s="88" customFormat="1" ht="9" customHeight="1">
      <c r="C80" s="74"/>
      <c r="D80" s="78"/>
      <c r="K80" s="89"/>
      <c r="L80" s="76"/>
      <c r="M80" s="90"/>
    </row>
    <row r="81" spans="1:13" s="88" customFormat="1">
      <c r="A81" s="57" t="s">
        <v>80</v>
      </c>
      <c r="B81" s="73"/>
      <c r="C81" s="74"/>
      <c r="D81" s="78"/>
      <c r="K81" s="304">
        <f>I82</f>
        <v>0</v>
      </c>
      <c r="L81" s="305" t="s">
        <v>1</v>
      </c>
      <c r="M81" s="305"/>
    </row>
    <row r="82" spans="1:13" s="88" customFormat="1">
      <c r="B82" s="68" t="s">
        <v>34</v>
      </c>
      <c r="C82" s="68"/>
      <c r="D82" s="68"/>
      <c r="E82" s="68"/>
      <c r="F82" s="68"/>
      <c r="G82" s="68"/>
      <c r="H82" s="68"/>
      <c r="I82" s="248">
        <f>SUM(L83:L85)</f>
        <v>0</v>
      </c>
      <c r="J82" s="85" t="s">
        <v>1</v>
      </c>
      <c r="K82" s="84"/>
      <c r="L82" s="85"/>
      <c r="M82" s="86"/>
    </row>
    <row r="83" spans="1:13" s="88" customFormat="1">
      <c r="B83" s="73">
        <v>1</v>
      </c>
      <c r="C83" s="74" t="s">
        <v>81</v>
      </c>
      <c r="D83" s="78"/>
      <c r="K83" s="89"/>
      <c r="L83" s="246"/>
      <c r="M83" s="90" t="s">
        <v>1</v>
      </c>
    </row>
    <row r="84" spans="1:13" s="88" customFormat="1">
      <c r="B84" s="88">
        <v>2</v>
      </c>
      <c r="C84" s="74" t="s">
        <v>67</v>
      </c>
      <c r="D84" s="78"/>
      <c r="K84" s="89"/>
      <c r="L84" s="246"/>
      <c r="M84" s="90" t="s">
        <v>1</v>
      </c>
    </row>
    <row r="85" spans="1:13" s="88" customFormat="1">
      <c r="B85" s="73">
        <v>3</v>
      </c>
      <c r="C85" s="74" t="s">
        <v>67</v>
      </c>
      <c r="D85" s="78"/>
      <c r="K85" s="89"/>
      <c r="L85" s="246"/>
      <c r="M85" s="90" t="s">
        <v>1</v>
      </c>
    </row>
    <row r="86" spans="1:13" s="88" customFormat="1" ht="17.25" customHeight="1">
      <c r="C86" s="74"/>
      <c r="D86" s="78"/>
      <c r="K86" s="89"/>
      <c r="L86" s="76"/>
      <c r="M86" s="90"/>
    </row>
    <row r="87" spans="1:13" s="102" customFormat="1">
      <c r="A87" s="98" t="s">
        <v>36</v>
      </c>
      <c r="B87" s="98"/>
      <c r="C87" s="98"/>
      <c r="D87" s="98"/>
      <c r="E87" s="98"/>
      <c r="F87" s="98"/>
      <c r="G87" s="98"/>
      <c r="H87" s="98"/>
      <c r="I87" s="98"/>
      <c r="J87" s="98"/>
      <c r="K87" s="251">
        <f>I88+I94</f>
        <v>0</v>
      </c>
      <c r="L87" s="99" t="s">
        <v>1</v>
      </c>
      <c r="M87" s="100"/>
    </row>
    <row r="88" spans="1:13" s="102" customFormat="1">
      <c r="A88" s="62" t="s">
        <v>37</v>
      </c>
      <c r="B88" s="62"/>
      <c r="C88" s="62"/>
      <c r="D88" s="62"/>
      <c r="E88" s="62"/>
      <c r="F88" s="62"/>
      <c r="G88" s="62"/>
      <c r="H88" s="62"/>
      <c r="I88" s="250">
        <f>SUM(K90:K92)</f>
        <v>0</v>
      </c>
      <c r="J88" s="62" t="s">
        <v>1</v>
      </c>
      <c r="K88" s="103"/>
      <c r="L88" s="62"/>
      <c r="M88" s="104"/>
    </row>
    <row r="89" spans="1:13" s="102" customFormat="1">
      <c r="A89" s="39"/>
      <c r="B89" s="39"/>
      <c r="C89" s="39"/>
      <c r="D89" s="105" t="s">
        <v>38</v>
      </c>
      <c r="E89" s="105" t="s">
        <v>39</v>
      </c>
      <c r="F89" s="105"/>
      <c r="G89" s="105" t="s">
        <v>40</v>
      </c>
      <c r="H89" s="105"/>
      <c r="I89" s="359" t="s">
        <v>41</v>
      </c>
      <c r="J89" s="359"/>
      <c r="K89" s="106" t="s">
        <v>42</v>
      </c>
      <c r="L89" s="82"/>
      <c r="M89" s="39"/>
    </row>
    <row r="90" spans="1:13" s="102" customFormat="1">
      <c r="A90" s="39"/>
      <c r="B90" s="294">
        <v>1</v>
      </c>
      <c r="C90" s="367" t="s">
        <v>68</v>
      </c>
      <c r="D90" s="367"/>
      <c r="E90" s="295"/>
      <c r="F90" s="296"/>
      <c r="G90" s="295"/>
      <c r="H90" s="296"/>
      <c r="I90" s="262"/>
      <c r="J90" s="297"/>
      <c r="K90" s="298">
        <f>I90*E90</f>
        <v>0</v>
      </c>
      <c r="L90" s="299" t="s">
        <v>1</v>
      </c>
      <c r="M90" s="39"/>
    </row>
    <row r="91" spans="1:13" s="102" customFormat="1">
      <c r="A91" s="39"/>
      <c r="B91" s="294">
        <v>2</v>
      </c>
      <c r="C91" s="367" t="s">
        <v>68</v>
      </c>
      <c r="D91" s="367"/>
      <c r="E91" s="295"/>
      <c r="F91" s="296"/>
      <c r="G91" s="295"/>
      <c r="H91" s="296"/>
      <c r="I91" s="262"/>
      <c r="J91" s="297"/>
      <c r="K91" s="298">
        <f t="shared" ref="K91:K92" si="0">I91*E91</f>
        <v>0</v>
      </c>
      <c r="L91" s="299" t="s">
        <v>1</v>
      </c>
      <c r="M91" s="39"/>
    </row>
    <row r="92" spans="1:13" s="102" customFormat="1">
      <c r="A92" s="39"/>
      <c r="B92" s="294">
        <v>3</v>
      </c>
      <c r="C92" s="367" t="s">
        <v>68</v>
      </c>
      <c r="D92" s="367"/>
      <c r="E92" s="295"/>
      <c r="F92" s="296"/>
      <c r="G92" s="295"/>
      <c r="H92" s="296"/>
      <c r="I92" s="262"/>
      <c r="J92" s="297"/>
      <c r="K92" s="298">
        <f t="shared" si="0"/>
        <v>0</v>
      </c>
      <c r="L92" s="299" t="s">
        <v>1</v>
      </c>
      <c r="M92" s="39"/>
    </row>
    <row r="93" spans="1:13" s="88" customFormat="1" ht="12.75" customHeight="1">
      <c r="C93" s="74"/>
      <c r="D93" s="78"/>
      <c r="K93" s="89"/>
      <c r="L93" s="76"/>
      <c r="M93" s="90"/>
    </row>
    <row r="94" spans="1:13" s="102" customFormat="1">
      <c r="A94" s="62" t="s">
        <v>69</v>
      </c>
      <c r="B94" s="62"/>
      <c r="C94" s="62"/>
      <c r="D94" s="62"/>
      <c r="E94" s="62"/>
      <c r="F94" s="62"/>
      <c r="G94" s="62"/>
      <c r="H94" s="62"/>
      <c r="I94" s="250">
        <f>SUM(K96:K98)</f>
        <v>0</v>
      </c>
      <c r="J94" s="62" t="s">
        <v>1</v>
      </c>
      <c r="K94" s="103"/>
      <c r="L94" s="62"/>
      <c r="M94" s="104"/>
    </row>
    <row r="95" spans="1:13" s="102" customFormat="1">
      <c r="A95" s="39"/>
      <c r="B95" s="39"/>
      <c r="C95" s="39"/>
      <c r="D95" s="105" t="s">
        <v>38</v>
      </c>
      <c r="E95" s="105" t="s">
        <v>39</v>
      </c>
      <c r="F95" s="105"/>
      <c r="G95" s="105" t="s">
        <v>40</v>
      </c>
      <c r="H95" s="105"/>
      <c r="I95" s="359" t="s">
        <v>41</v>
      </c>
      <c r="J95" s="359"/>
      <c r="K95" s="106" t="s">
        <v>42</v>
      </c>
      <c r="L95" s="82"/>
      <c r="M95" s="39"/>
    </row>
    <row r="96" spans="1:13" s="102" customFormat="1">
      <c r="A96" s="39"/>
      <c r="B96" s="294">
        <v>1</v>
      </c>
      <c r="C96" s="367" t="s">
        <v>68</v>
      </c>
      <c r="D96" s="367"/>
      <c r="E96" s="295"/>
      <c r="F96" s="296"/>
      <c r="G96" s="295"/>
      <c r="H96" s="296"/>
      <c r="I96" s="262"/>
      <c r="J96" s="297"/>
      <c r="K96" s="298">
        <f>I96*E96</f>
        <v>0</v>
      </c>
      <c r="L96" s="299" t="s">
        <v>1</v>
      </c>
      <c r="M96" s="39"/>
    </row>
    <row r="97" spans="1:13" s="102" customFormat="1">
      <c r="A97" s="39"/>
      <c r="B97" s="294">
        <v>2</v>
      </c>
      <c r="C97" s="367" t="s">
        <v>68</v>
      </c>
      <c r="D97" s="367"/>
      <c r="E97" s="295"/>
      <c r="F97" s="296"/>
      <c r="G97" s="295"/>
      <c r="H97" s="296"/>
      <c r="I97" s="262"/>
      <c r="J97" s="297"/>
      <c r="K97" s="298">
        <f t="shared" ref="K97:K98" si="1">I97*E97</f>
        <v>0</v>
      </c>
      <c r="L97" s="299" t="s">
        <v>1</v>
      </c>
      <c r="M97" s="39"/>
    </row>
    <row r="98" spans="1:13" s="102" customFormat="1">
      <c r="A98" s="39"/>
      <c r="B98" s="294">
        <v>3</v>
      </c>
      <c r="C98" s="367" t="s">
        <v>68</v>
      </c>
      <c r="D98" s="367"/>
      <c r="E98" s="295"/>
      <c r="F98" s="296"/>
      <c r="G98" s="295"/>
      <c r="H98" s="296"/>
      <c r="I98" s="262"/>
      <c r="J98" s="297"/>
      <c r="K98" s="300">
        <f t="shared" si="1"/>
        <v>0</v>
      </c>
      <c r="L98" s="299" t="s">
        <v>1</v>
      </c>
      <c r="M98" s="39"/>
    </row>
    <row r="99" spans="1:13" s="261" customFormat="1" ht="10.5" customHeight="1">
      <c r="A99" s="253"/>
      <c r="B99" s="254"/>
      <c r="C99" s="263"/>
      <c r="D99" s="263"/>
      <c r="E99" s="256"/>
      <c r="F99" s="256"/>
      <c r="G99" s="256"/>
      <c r="H99" s="256"/>
      <c r="I99" s="264"/>
      <c r="J99" s="258"/>
      <c r="K99" s="265"/>
      <c r="L99" s="260"/>
      <c r="M99" s="253"/>
    </row>
    <row r="100" spans="1:13" s="114" customFormat="1" ht="23.25">
      <c r="A100" s="53"/>
      <c r="B100" s="54" t="s">
        <v>45</v>
      </c>
      <c r="C100" s="111"/>
      <c r="D100" s="112"/>
      <c r="E100" s="112"/>
      <c r="F100" s="112"/>
      <c r="G100" s="112"/>
      <c r="H100" s="112"/>
      <c r="I100" s="113"/>
      <c r="J100" s="112"/>
      <c r="K100" s="272">
        <f>SUM(K101,K136,K142)</f>
        <v>0</v>
      </c>
      <c r="L100" s="56" t="s">
        <v>1</v>
      </c>
      <c r="M100" s="53"/>
    </row>
    <row r="101" spans="1:13" s="21" customFormat="1" ht="25.5" customHeight="1">
      <c r="A101" s="57" t="s">
        <v>26</v>
      </c>
      <c r="D101" s="22"/>
      <c r="E101" s="22"/>
      <c r="F101" s="22"/>
      <c r="G101" s="22"/>
      <c r="H101" s="22"/>
      <c r="I101" s="22"/>
      <c r="J101" s="22"/>
      <c r="K101" s="236">
        <f>SUM(K102,K115,K121)</f>
        <v>0</v>
      </c>
      <c r="L101" s="21" t="s">
        <v>1</v>
      </c>
      <c r="M101" s="22"/>
    </row>
    <row r="102" spans="1:13" s="59" customFormat="1" ht="28.5" customHeight="1">
      <c r="A102" s="58" t="s">
        <v>27</v>
      </c>
      <c r="D102" s="60"/>
      <c r="E102" s="60"/>
      <c r="F102" s="60"/>
      <c r="G102" s="60"/>
      <c r="H102" s="60"/>
      <c r="I102" s="60"/>
      <c r="J102" s="60"/>
      <c r="K102" s="247">
        <f>SUM(I103,I113)</f>
        <v>0</v>
      </c>
      <c r="L102" s="59" t="s">
        <v>1</v>
      </c>
      <c r="M102" s="60"/>
    </row>
    <row r="103" spans="1:13" s="25" customFormat="1">
      <c r="A103" s="25" t="s">
        <v>16</v>
      </c>
      <c r="I103" s="234">
        <f>K104+K107+K111</f>
        <v>0</v>
      </c>
      <c r="J103" s="25" t="s">
        <v>1</v>
      </c>
    </row>
    <row r="104" spans="1:13" s="25" customFormat="1">
      <c r="B104" s="25" t="s">
        <v>17</v>
      </c>
      <c r="J104" s="28"/>
      <c r="K104" s="233">
        <f>SUM(L105:L106)</f>
        <v>0</v>
      </c>
      <c r="L104" s="25" t="s">
        <v>1</v>
      </c>
    </row>
    <row r="105" spans="1:13">
      <c r="D105" s="1" t="s">
        <v>28</v>
      </c>
      <c r="J105" s="35"/>
      <c r="K105" s="35"/>
      <c r="L105" s="231"/>
      <c r="M105" s="1" t="s">
        <v>1</v>
      </c>
    </row>
    <row r="106" spans="1:13">
      <c r="D106" s="48" t="s">
        <v>29</v>
      </c>
      <c r="J106" s="35"/>
      <c r="K106" s="35"/>
      <c r="L106" s="232"/>
      <c r="M106" s="34" t="s">
        <v>1</v>
      </c>
    </row>
    <row r="107" spans="1:13" s="25" customFormat="1">
      <c r="B107" s="25" t="s">
        <v>21</v>
      </c>
      <c r="K107" s="233">
        <f>SUM(L108:L110)</f>
        <v>0</v>
      </c>
      <c r="L107" s="25" t="s">
        <v>1</v>
      </c>
    </row>
    <row r="108" spans="1:13" s="25" customFormat="1">
      <c r="D108" s="1" t="s">
        <v>64</v>
      </c>
      <c r="K108" s="28"/>
      <c r="L108" s="231"/>
      <c r="M108" s="1" t="s">
        <v>1</v>
      </c>
    </row>
    <row r="109" spans="1:13" s="25" customFormat="1">
      <c r="D109" s="1" t="s">
        <v>65</v>
      </c>
      <c r="K109" s="28"/>
      <c r="L109" s="232"/>
      <c r="M109" s="34" t="s">
        <v>1</v>
      </c>
    </row>
    <row r="110" spans="1:13" s="25" customFormat="1">
      <c r="D110" s="1" t="s">
        <v>66</v>
      </c>
      <c r="K110" s="28"/>
      <c r="L110" s="232"/>
      <c r="M110" s="34" t="s">
        <v>1</v>
      </c>
    </row>
    <row r="111" spans="1:13" s="25" customFormat="1">
      <c r="B111" s="25" t="s">
        <v>30</v>
      </c>
      <c r="K111" s="233"/>
      <c r="L111" s="25" t="s">
        <v>1</v>
      </c>
    </row>
    <row r="112" spans="1:13" s="25" customFormat="1">
      <c r="K112" s="28"/>
    </row>
    <row r="113" spans="1:23" s="25" customFormat="1">
      <c r="A113" s="25" t="s">
        <v>31</v>
      </c>
      <c r="I113" s="234"/>
      <c r="J113" s="25" t="s">
        <v>1</v>
      </c>
      <c r="K113" s="27"/>
      <c r="L113" s="27"/>
    </row>
    <row r="114" spans="1:23" s="25" customFormat="1">
      <c r="I114" s="63"/>
      <c r="K114" s="27"/>
      <c r="L114" s="27"/>
    </row>
    <row r="115" spans="1:23" s="178" customFormat="1">
      <c r="A115" s="119" t="s">
        <v>60</v>
      </c>
      <c r="B115" s="206"/>
      <c r="C115" s="206"/>
      <c r="D115" s="206"/>
      <c r="E115" s="206"/>
      <c r="F115" s="206"/>
      <c r="G115" s="206"/>
      <c r="H115" s="206"/>
      <c r="I115" s="206"/>
      <c r="J115" s="206"/>
      <c r="K115" s="302">
        <f>I116</f>
        <v>0</v>
      </c>
      <c r="L115" s="206" t="s">
        <v>1</v>
      </c>
      <c r="O115" s="211">
        <v>816300</v>
      </c>
      <c r="P115" s="201">
        <f>O115-K115</f>
        <v>816300</v>
      </c>
      <c r="Q115" s="201"/>
      <c r="R115" s="212"/>
      <c r="S115" s="212"/>
      <c r="W115" s="213">
        <f>S116-O115</f>
        <v>-816300</v>
      </c>
    </row>
    <row r="116" spans="1:23" s="207" customFormat="1" ht="23.25">
      <c r="A116" s="203" t="s">
        <v>16</v>
      </c>
      <c r="B116" s="204"/>
      <c r="C116" s="204"/>
      <c r="D116" s="204"/>
      <c r="E116" s="204"/>
      <c r="F116" s="204"/>
      <c r="G116" s="204"/>
      <c r="H116" s="204"/>
      <c r="I116" s="250">
        <f>SUM(K117:K119)</f>
        <v>0</v>
      </c>
      <c r="J116" s="204" t="s">
        <v>1</v>
      </c>
      <c r="K116" s="103"/>
      <c r="L116" s="204"/>
      <c r="P116" s="208"/>
      <c r="Q116" s="208"/>
      <c r="R116" s="208"/>
      <c r="S116" s="208"/>
      <c r="T116" s="208"/>
      <c r="W116" s="214">
        <f>W115/3</f>
        <v>-272100</v>
      </c>
    </row>
    <row r="117" spans="1:23" s="36" customFormat="1">
      <c r="B117" s="36" t="s">
        <v>17</v>
      </c>
      <c r="C117" s="209"/>
      <c r="E117" s="209"/>
      <c r="F117" s="209"/>
      <c r="G117" s="205"/>
      <c r="H117" s="205"/>
      <c r="I117" s="210"/>
      <c r="J117" s="210"/>
      <c r="K117" s="301"/>
      <c r="L117" s="36" t="s">
        <v>1</v>
      </c>
      <c r="M117" s="92"/>
      <c r="N117" s="92"/>
      <c r="P117" s="46"/>
      <c r="Q117" s="46"/>
      <c r="R117" s="45"/>
      <c r="S117" s="45"/>
      <c r="T117" s="45"/>
    </row>
    <row r="118" spans="1:23" s="36" customFormat="1">
      <c r="B118" s="36" t="s">
        <v>21</v>
      </c>
      <c r="C118" s="209"/>
      <c r="E118" s="209"/>
      <c r="F118" s="209"/>
      <c r="G118" s="205"/>
      <c r="H118" s="205"/>
      <c r="I118" s="210"/>
      <c r="J118" s="210"/>
      <c r="K118" s="301"/>
      <c r="L118" s="36" t="s">
        <v>1</v>
      </c>
      <c r="M118" s="92"/>
      <c r="N118" s="92"/>
      <c r="P118" s="46"/>
      <c r="Q118" s="46"/>
      <c r="R118" s="45"/>
      <c r="S118" s="45"/>
      <c r="T118" s="45"/>
    </row>
    <row r="119" spans="1:23" s="36" customFormat="1">
      <c r="B119" s="36" t="s">
        <v>30</v>
      </c>
      <c r="C119" s="209"/>
      <c r="E119" s="209"/>
      <c r="F119" s="209"/>
      <c r="G119" s="205"/>
      <c r="H119" s="205"/>
      <c r="I119" s="210"/>
      <c r="J119" s="210"/>
      <c r="K119" s="301"/>
      <c r="L119" s="36" t="s">
        <v>1</v>
      </c>
      <c r="M119" s="92"/>
      <c r="N119" s="92"/>
      <c r="P119" s="46"/>
      <c r="Q119" s="46"/>
      <c r="R119" s="45"/>
      <c r="S119" s="45"/>
      <c r="T119" s="45"/>
    </row>
    <row r="120" spans="1:23" s="25" customFormat="1">
      <c r="K120" s="28"/>
    </row>
    <row r="121" spans="1:23" s="67" customFormat="1">
      <c r="A121" s="64" t="s">
        <v>32</v>
      </c>
      <c r="B121" s="61"/>
      <c r="C121" s="61"/>
      <c r="D121" s="65"/>
      <c r="E121" s="65"/>
      <c r="F121" s="65"/>
      <c r="G121" s="65"/>
      <c r="H121" s="65"/>
      <c r="I121" s="65"/>
      <c r="J121" s="65"/>
      <c r="K121" s="247">
        <f>SUM(I122,I127,I131)</f>
        <v>0</v>
      </c>
      <c r="L121" s="61" t="s">
        <v>1</v>
      </c>
      <c r="M121" s="65"/>
    </row>
    <row r="122" spans="1:23" s="72" customFormat="1">
      <c r="A122" s="66"/>
      <c r="B122" s="68" t="s">
        <v>33</v>
      </c>
      <c r="C122" s="69"/>
      <c r="D122" s="70"/>
      <c r="E122" s="71"/>
      <c r="F122" s="71"/>
      <c r="G122" s="66"/>
      <c r="H122" s="66"/>
      <c r="I122" s="236">
        <f>SUM(L123:L125)</f>
        <v>0</v>
      </c>
      <c r="J122" s="24" t="s">
        <v>1</v>
      </c>
      <c r="K122" s="66"/>
      <c r="L122" s="66"/>
      <c r="M122" s="66"/>
    </row>
    <row r="123" spans="1:23" s="75" customFormat="1">
      <c r="A123" s="34"/>
      <c r="B123" s="73">
        <v>1</v>
      </c>
      <c r="C123" s="74" t="s">
        <v>67</v>
      </c>
      <c r="E123" s="34"/>
      <c r="F123" s="34"/>
      <c r="G123" s="34"/>
      <c r="H123" s="34"/>
      <c r="I123" s="34"/>
      <c r="J123" s="34"/>
      <c r="K123" s="34"/>
      <c r="L123" s="246"/>
      <c r="M123" s="34" t="s">
        <v>1</v>
      </c>
    </row>
    <row r="124" spans="1:23" s="75" customFormat="1">
      <c r="A124" s="34"/>
      <c r="B124" s="73">
        <v>2</v>
      </c>
      <c r="C124" s="74" t="s">
        <v>67</v>
      </c>
      <c r="E124" s="34"/>
      <c r="F124" s="34"/>
      <c r="G124" s="34"/>
      <c r="H124" s="34"/>
      <c r="I124" s="34"/>
      <c r="J124" s="34"/>
      <c r="K124" s="34"/>
      <c r="L124" s="246"/>
      <c r="M124" s="34" t="s">
        <v>1</v>
      </c>
    </row>
    <row r="125" spans="1:23" s="75" customFormat="1">
      <c r="A125" s="34"/>
      <c r="B125" s="73">
        <v>3</v>
      </c>
      <c r="C125" s="74" t="s">
        <v>67</v>
      </c>
      <c r="E125" s="34"/>
      <c r="F125" s="34"/>
      <c r="G125" s="34"/>
      <c r="H125" s="34"/>
      <c r="I125" s="34"/>
      <c r="J125" s="34"/>
      <c r="K125" s="34"/>
      <c r="L125" s="246"/>
      <c r="M125" s="34" t="s">
        <v>1</v>
      </c>
    </row>
    <row r="126" spans="1:23" s="75" customFormat="1" ht="9.75" customHeight="1">
      <c r="A126" s="34"/>
      <c r="B126" s="73"/>
      <c r="C126" s="74"/>
      <c r="E126" s="34"/>
      <c r="F126" s="34"/>
      <c r="G126" s="34"/>
      <c r="H126" s="34"/>
      <c r="I126" s="34"/>
      <c r="J126" s="34"/>
      <c r="K126" s="34"/>
      <c r="L126" s="76"/>
      <c r="M126" s="34"/>
    </row>
    <row r="127" spans="1:23" s="87" customFormat="1" ht="27" customHeight="1">
      <c r="A127" s="83"/>
      <c r="B127" s="68" t="s">
        <v>34</v>
      </c>
      <c r="C127" s="68"/>
      <c r="D127" s="68"/>
      <c r="E127" s="68"/>
      <c r="F127" s="68"/>
      <c r="G127" s="68"/>
      <c r="H127" s="68"/>
      <c r="I127" s="248">
        <f>SUM(L128:L130)</f>
        <v>0</v>
      </c>
      <c r="J127" s="85" t="s">
        <v>1</v>
      </c>
      <c r="K127" s="84"/>
      <c r="L127" s="85"/>
      <c r="M127" s="86"/>
    </row>
    <row r="128" spans="1:23" s="88" customFormat="1">
      <c r="B128" s="73">
        <v>1</v>
      </c>
      <c r="C128" s="74" t="s">
        <v>67</v>
      </c>
      <c r="D128" s="78"/>
      <c r="K128" s="89"/>
      <c r="L128" s="246"/>
      <c r="M128" s="90" t="s">
        <v>1</v>
      </c>
    </row>
    <row r="129" spans="1:13" s="88" customFormat="1">
      <c r="B129" s="73">
        <v>2</v>
      </c>
      <c r="C129" s="74" t="s">
        <v>67</v>
      </c>
      <c r="D129" s="78"/>
      <c r="K129" s="89"/>
      <c r="L129" s="246"/>
      <c r="M129" s="90" t="s">
        <v>1</v>
      </c>
    </row>
    <row r="130" spans="1:13" s="88" customFormat="1" ht="24" customHeight="1">
      <c r="B130" s="73">
        <v>3</v>
      </c>
      <c r="C130" s="74" t="s">
        <v>67</v>
      </c>
      <c r="D130" s="78"/>
      <c r="I130" s="91"/>
      <c r="J130" s="92"/>
      <c r="K130" s="89"/>
      <c r="L130" s="246"/>
      <c r="M130" s="90" t="s">
        <v>1</v>
      </c>
    </row>
    <row r="131" spans="1:13" s="72" customFormat="1">
      <c r="A131" s="93"/>
      <c r="B131" s="94" t="s">
        <v>35</v>
      </c>
      <c r="C131" s="95"/>
      <c r="D131" s="95"/>
      <c r="E131" s="95"/>
      <c r="F131" s="95"/>
      <c r="G131" s="95"/>
      <c r="H131" s="95"/>
      <c r="I131" s="249">
        <f>SUM(L132:L134)</f>
        <v>0</v>
      </c>
      <c r="J131" s="85" t="s">
        <v>1</v>
      </c>
      <c r="K131" s="96"/>
      <c r="L131" s="85"/>
      <c r="M131" s="97"/>
    </row>
    <row r="132" spans="1:13" s="88" customFormat="1">
      <c r="B132" s="73">
        <v>1</v>
      </c>
      <c r="C132" s="74" t="s">
        <v>67</v>
      </c>
      <c r="D132" s="78"/>
      <c r="K132" s="89"/>
      <c r="L132" s="246"/>
      <c r="M132" s="90" t="s">
        <v>1</v>
      </c>
    </row>
    <row r="133" spans="1:13" s="88" customFormat="1">
      <c r="B133" s="73">
        <v>2</v>
      </c>
      <c r="C133" s="74" t="s">
        <v>67</v>
      </c>
      <c r="D133" s="78"/>
      <c r="K133" s="89"/>
      <c r="L133" s="246"/>
      <c r="M133" s="90" t="s">
        <v>1</v>
      </c>
    </row>
    <row r="134" spans="1:13" s="88" customFormat="1">
      <c r="B134" s="73">
        <v>3</v>
      </c>
      <c r="C134" s="74" t="s">
        <v>67</v>
      </c>
      <c r="D134" s="78"/>
      <c r="K134" s="89"/>
      <c r="L134" s="246"/>
      <c r="M134" s="90" t="s">
        <v>1</v>
      </c>
    </row>
    <row r="135" spans="1:13" s="88" customFormat="1" ht="14.25" customHeight="1">
      <c r="B135" s="73"/>
      <c r="C135" s="74"/>
      <c r="D135" s="78"/>
      <c r="K135" s="89"/>
      <c r="L135" s="76"/>
      <c r="M135" s="90"/>
    </row>
    <row r="136" spans="1:13" s="88" customFormat="1">
      <c r="A136" s="57" t="s">
        <v>80</v>
      </c>
      <c r="B136" s="73"/>
      <c r="C136" s="74"/>
      <c r="D136" s="78"/>
      <c r="K136" s="304">
        <f>I137</f>
        <v>0</v>
      </c>
      <c r="L136" s="305" t="s">
        <v>1</v>
      </c>
      <c r="M136" s="305"/>
    </row>
    <row r="137" spans="1:13" s="88" customFormat="1">
      <c r="B137" s="68" t="s">
        <v>34</v>
      </c>
      <c r="C137" s="68"/>
      <c r="D137" s="68"/>
      <c r="E137" s="68"/>
      <c r="F137" s="68"/>
      <c r="G137" s="68"/>
      <c r="H137" s="68"/>
      <c r="I137" s="248">
        <f>SUM(L138:L140)</f>
        <v>0</v>
      </c>
      <c r="J137" s="85" t="s">
        <v>1</v>
      </c>
      <c r="K137" s="84"/>
      <c r="L137" s="85"/>
      <c r="M137" s="86"/>
    </row>
    <row r="138" spans="1:13" s="88" customFormat="1">
      <c r="B138" s="73">
        <v>1</v>
      </c>
      <c r="C138" s="74" t="s">
        <v>81</v>
      </c>
      <c r="D138" s="78"/>
      <c r="K138" s="89"/>
      <c r="L138" s="246"/>
      <c r="M138" s="90" t="s">
        <v>1</v>
      </c>
    </row>
    <row r="139" spans="1:13" s="88" customFormat="1">
      <c r="B139" s="88">
        <v>2</v>
      </c>
      <c r="C139" s="74" t="s">
        <v>67</v>
      </c>
      <c r="D139" s="78"/>
      <c r="K139" s="89"/>
      <c r="L139" s="246"/>
      <c r="M139" s="90" t="s">
        <v>1</v>
      </c>
    </row>
    <row r="140" spans="1:13" s="88" customFormat="1">
      <c r="B140" s="73">
        <v>3</v>
      </c>
      <c r="C140" s="74" t="s">
        <v>67</v>
      </c>
      <c r="D140" s="78"/>
      <c r="K140" s="89"/>
      <c r="L140" s="246"/>
      <c r="M140" s="90" t="s">
        <v>1</v>
      </c>
    </row>
    <row r="141" spans="1:13" s="88" customFormat="1" ht="16.5" customHeight="1">
      <c r="C141" s="74"/>
      <c r="D141" s="78"/>
      <c r="K141" s="89"/>
      <c r="L141" s="76"/>
      <c r="M141" s="90"/>
    </row>
    <row r="142" spans="1:13" s="88" customFormat="1">
      <c r="A142" s="98" t="s">
        <v>36</v>
      </c>
      <c r="B142" s="98"/>
      <c r="C142" s="98"/>
      <c r="D142" s="98"/>
      <c r="E142" s="98"/>
      <c r="F142" s="98"/>
      <c r="G142" s="98"/>
      <c r="H142" s="98"/>
      <c r="I142" s="98"/>
      <c r="J142" s="98"/>
      <c r="K142" s="251">
        <f>SUM(I143,I149)</f>
        <v>0</v>
      </c>
      <c r="L142" s="99" t="s">
        <v>1</v>
      </c>
      <c r="M142" s="100"/>
    </row>
    <row r="143" spans="1:13" s="102" customFormat="1">
      <c r="A143" s="62" t="s">
        <v>37</v>
      </c>
      <c r="B143" s="62"/>
      <c r="C143" s="62"/>
      <c r="D143" s="62"/>
      <c r="E143" s="62"/>
      <c r="F143" s="62"/>
      <c r="G143" s="62"/>
      <c r="H143" s="62"/>
      <c r="I143" s="250">
        <f>SUM(K145:K147)</f>
        <v>0</v>
      </c>
      <c r="J143" s="62" t="s">
        <v>1</v>
      </c>
      <c r="K143" s="103"/>
      <c r="L143" s="62"/>
      <c r="M143" s="104"/>
    </row>
    <row r="144" spans="1:13" s="102" customFormat="1">
      <c r="A144" s="39"/>
      <c r="B144" s="39"/>
      <c r="C144" s="39"/>
      <c r="D144" s="105" t="s">
        <v>38</v>
      </c>
      <c r="E144" s="105" t="s">
        <v>39</v>
      </c>
      <c r="F144" s="105"/>
      <c r="G144" s="105" t="s">
        <v>40</v>
      </c>
      <c r="H144" s="105"/>
      <c r="I144" s="359" t="s">
        <v>41</v>
      </c>
      <c r="J144" s="359"/>
      <c r="K144" s="106" t="s">
        <v>42</v>
      </c>
      <c r="L144" s="82"/>
      <c r="M144" s="39"/>
    </row>
    <row r="145" spans="1:13" s="102" customFormat="1" ht="27" customHeight="1">
      <c r="A145" s="39"/>
      <c r="B145" s="294">
        <v>1</v>
      </c>
      <c r="C145" s="367" t="s">
        <v>68</v>
      </c>
      <c r="D145" s="367"/>
      <c r="E145" s="295"/>
      <c r="F145" s="296"/>
      <c r="G145" s="295"/>
      <c r="H145" s="296"/>
      <c r="I145" s="262"/>
      <c r="J145" s="297"/>
      <c r="K145" s="298">
        <f>I145*E145</f>
        <v>0</v>
      </c>
      <c r="L145" s="299" t="s">
        <v>1</v>
      </c>
      <c r="M145" s="39"/>
    </row>
    <row r="146" spans="1:13" s="102" customFormat="1" ht="27" customHeight="1">
      <c r="A146" s="39"/>
      <c r="B146" s="294">
        <v>2</v>
      </c>
      <c r="C146" s="367" t="s">
        <v>68</v>
      </c>
      <c r="D146" s="367"/>
      <c r="E146" s="295"/>
      <c r="F146" s="296"/>
      <c r="G146" s="295"/>
      <c r="H146" s="296"/>
      <c r="I146" s="262"/>
      <c r="J146" s="297"/>
      <c r="K146" s="298">
        <f t="shared" ref="K146:K147" si="2">I146*E146</f>
        <v>0</v>
      </c>
      <c r="L146" s="299" t="s">
        <v>1</v>
      </c>
      <c r="M146" s="39"/>
    </row>
    <row r="147" spans="1:13" s="102" customFormat="1" ht="27" customHeight="1">
      <c r="A147" s="39"/>
      <c r="B147" s="294">
        <v>3</v>
      </c>
      <c r="C147" s="367" t="s">
        <v>68</v>
      </c>
      <c r="D147" s="367"/>
      <c r="E147" s="295"/>
      <c r="F147" s="296"/>
      <c r="G147" s="295"/>
      <c r="H147" s="296"/>
      <c r="I147" s="262"/>
      <c r="J147" s="297"/>
      <c r="K147" s="298">
        <f t="shared" si="2"/>
        <v>0</v>
      </c>
      <c r="L147" s="299" t="s">
        <v>1</v>
      </c>
      <c r="M147" s="39"/>
    </row>
    <row r="148" spans="1:13" s="88" customFormat="1" ht="15.75" customHeight="1">
      <c r="C148" s="74"/>
      <c r="D148" s="78"/>
      <c r="K148" s="89"/>
      <c r="L148" s="76"/>
      <c r="M148" s="90"/>
    </row>
    <row r="149" spans="1:13" s="102" customFormat="1">
      <c r="A149" s="62" t="s">
        <v>69</v>
      </c>
      <c r="B149" s="62"/>
      <c r="C149" s="62"/>
      <c r="D149" s="62"/>
      <c r="E149" s="62"/>
      <c r="F149" s="62"/>
      <c r="G149" s="62"/>
      <c r="H149" s="62"/>
      <c r="I149" s="250">
        <f>SUM(K151:K153)</f>
        <v>0</v>
      </c>
      <c r="J149" s="62" t="s">
        <v>1</v>
      </c>
      <c r="K149" s="103"/>
      <c r="L149" s="62"/>
      <c r="M149" s="104"/>
    </row>
    <row r="150" spans="1:13" s="102" customFormat="1">
      <c r="A150" s="39"/>
      <c r="B150" s="39"/>
      <c r="C150" s="39"/>
      <c r="D150" s="105" t="s">
        <v>38</v>
      </c>
      <c r="E150" s="105" t="s">
        <v>39</v>
      </c>
      <c r="F150" s="105"/>
      <c r="G150" s="105" t="s">
        <v>40</v>
      </c>
      <c r="H150" s="105"/>
      <c r="I150" s="359" t="s">
        <v>41</v>
      </c>
      <c r="J150" s="359"/>
      <c r="K150" s="106" t="s">
        <v>42</v>
      </c>
      <c r="L150" s="82"/>
      <c r="M150" s="39"/>
    </row>
    <row r="151" spans="1:13" s="102" customFormat="1" ht="27" customHeight="1">
      <c r="A151" s="39"/>
      <c r="B151" s="294">
        <v>1</v>
      </c>
      <c r="C151" s="367" t="s">
        <v>68</v>
      </c>
      <c r="D151" s="367"/>
      <c r="E151" s="295"/>
      <c r="F151" s="296"/>
      <c r="G151" s="295"/>
      <c r="H151" s="296"/>
      <c r="I151" s="262"/>
      <c r="J151" s="297"/>
      <c r="K151" s="298">
        <f>I151*E151</f>
        <v>0</v>
      </c>
      <c r="L151" s="299" t="s">
        <v>1</v>
      </c>
      <c r="M151" s="39"/>
    </row>
    <row r="152" spans="1:13" s="102" customFormat="1" ht="27" customHeight="1">
      <c r="A152" s="39"/>
      <c r="B152" s="294">
        <v>2</v>
      </c>
      <c r="C152" s="367" t="s">
        <v>68</v>
      </c>
      <c r="D152" s="367"/>
      <c r="E152" s="295"/>
      <c r="F152" s="296"/>
      <c r="G152" s="295"/>
      <c r="H152" s="296"/>
      <c r="I152" s="262"/>
      <c r="J152" s="297"/>
      <c r="K152" s="298">
        <f t="shared" ref="K152:K153" si="3">I152*E152</f>
        <v>0</v>
      </c>
      <c r="L152" s="299" t="s">
        <v>1</v>
      </c>
      <c r="M152" s="39"/>
    </row>
    <row r="153" spans="1:13" s="102" customFormat="1" ht="27" customHeight="1">
      <c r="A153" s="39"/>
      <c r="B153" s="294">
        <v>3</v>
      </c>
      <c r="C153" s="367" t="s">
        <v>68</v>
      </c>
      <c r="D153" s="367"/>
      <c r="E153" s="295"/>
      <c r="F153" s="296"/>
      <c r="G153" s="295"/>
      <c r="H153" s="296"/>
      <c r="I153" s="262"/>
      <c r="J153" s="297"/>
      <c r="K153" s="300">
        <f t="shared" si="3"/>
        <v>0</v>
      </c>
      <c r="L153" s="299" t="s">
        <v>1</v>
      </c>
      <c r="M153" s="39"/>
    </row>
    <row r="154" spans="1:13" s="102" customFormat="1">
      <c r="A154" s="39"/>
      <c r="B154" s="294"/>
      <c r="C154" s="319"/>
      <c r="D154" s="319"/>
      <c r="E154" s="296"/>
      <c r="F154" s="296"/>
      <c r="G154" s="296"/>
      <c r="H154" s="296"/>
      <c r="I154" s="81"/>
      <c r="J154" s="297"/>
      <c r="K154" s="327"/>
      <c r="L154" s="299"/>
      <c r="M154" s="39"/>
    </row>
    <row r="155" spans="1:13" s="328" customFormat="1" ht="23.25">
      <c r="A155" s="321" t="s">
        <v>105</v>
      </c>
      <c r="C155" s="329"/>
      <c r="D155" s="330"/>
      <c r="K155" s="331">
        <f>K156+K164</f>
        <v>0</v>
      </c>
      <c r="L155" s="333" t="s">
        <v>1</v>
      </c>
      <c r="M155" s="332"/>
    </row>
    <row r="156" spans="1:13" s="117" customFormat="1" ht="25.5" customHeight="1">
      <c r="B156" s="118" t="s">
        <v>46</v>
      </c>
      <c r="C156" s="119"/>
      <c r="D156" s="120"/>
      <c r="E156" s="120"/>
      <c r="F156" s="120"/>
      <c r="G156" s="120"/>
      <c r="H156" s="120"/>
      <c r="I156" s="120"/>
      <c r="J156" s="120"/>
      <c r="K156" s="274">
        <f>K157</f>
        <v>0</v>
      </c>
      <c r="L156" s="121" t="s">
        <v>1</v>
      </c>
      <c r="M156" s="122"/>
    </row>
    <row r="157" spans="1:13" s="125" customFormat="1" ht="25.5" customHeight="1">
      <c r="A157" s="69" t="s">
        <v>26</v>
      </c>
      <c r="B157" s="69"/>
      <c r="C157" s="69"/>
      <c r="D157" s="69"/>
      <c r="E157" s="69"/>
      <c r="F157" s="69"/>
      <c r="G157" s="69"/>
      <c r="H157" s="69"/>
      <c r="I157" s="69"/>
      <c r="J157" s="69"/>
      <c r="K157" s="273">
        <f>SUM(K158)</f>
        <v>0</v>
      </c>
      <c r="L157" s="115" t="s">
        <v>1</v>
      </c>
      <c r="M157" s="124"/>
    </row>
    <row r="158" spans="1:13" s="67" customFormat="1">
      <c r="A158" s="64" t="s">
        <v>32</v>
      </c>
      <c r="B158" s="61"/>
      <c r="C158" s="61"/>
      <c r="D158" s="65"/>
      <c r="E158" s="65"/>
      <c r="F158" s="65"/>
      <c r="G158" s="65"/>
      <c r="H158" s="65"/>
      <c r="I158" s="65"/>
      <c r="J158" s="65"/>
      <c r="K158" s="247">
        <f>SUM(I159)</f>
        <v>0</v>
      </c>
      <c r="L158" s="61" t="s">
        <v>1</v>
      </c>
      <c r="M158" s="65"/>
    </row>
    <row r="159" spans="1:13" s="129" customFormat="1" ht="47.25" customHeight="1">
      <c r="A159" s="126"/>
      <c r="B159" s="366" t="s">
        <v>47</v>
      </c>
      <c r="C159" s="366"/>
      <c r="D159" s="366"/>
      <c r="E159" s="366"/>
      <c r="F159" s="366"/>
      <c r="G159" s="366"/>
      <c r="H159" s="252"/>
      <c r="I159" s="275">
        <f>SUM(L160:L162)</f>
        <v>0</v>
      </c>
      <c r="J159" s="115" t="s">
        <v>1</v>
      </c>
      <c r="K159" s="128"/>
      <c r="L159" s="127"/>
      <c r="M159" s="124"/>
    </row>
    <row r="160" spans="1:13" s="88" customFormat="1">
      <c r="B160" s="73">
        <v>1</v>
      </c>
      <c r="C160" s="74" t="s">
        <v>67</v>
      </c>
      <c r="D160" s="78"/>
      <c r="K160" s="89"/>
      <c r="L160" s="246"/>
      <c r="M160" s="90" t="s">
        <v>1</v>
      </c>
    </row>
    <row r="161" spans="1:13" s="88" customFormat="1">
      <c r="B161" s="73">
        <v>2</v>
      </c>
      <c r="C161" s="74" t="s">
        <v>67</v>
      </c>
      <c r="D161" s="78"/>
      <c r="K161" s="89"/>
      <c r="L161" s="246"/>
      <c r="M161" s="90" t="s">
        <v>1</v>
      </c>
    </row>
    <row r="162" spans="1:13" s="88" customFormat="1">
      <c r="B162" s="73">
        <v>3</v>
      </c>
      <c r="C162" s="74" t="s">
        <v>67</v>
      </c>
      <c r="D162" s="78"/>
      <c r="K162" s="89"/>
      <c r="L162" s="246"/>
      <c r="M162" s="90" t="s">
        <v>1</v>
      </c>
    </row>
    <row r="163" spans="1:13" s="36" customFormat="1" ht="13.5" customHeight="1">
      <c r="B163" s="88"/>
      <c r="C163" s="74"/>
      <c r="K163" s="130"/>
      <c r="L163" s="131"/>
      <c r="M163" s="90"/>
    </row>
    <row r="164" spans="1:13" s="36" customFormat="1" ht="24" customHeight="1">
      <c r="A164" s="132"/>
      <c r="B164" s="133" t="s">
        <v>48</v>
      </c>
      <c r="C164" s="134"/>
      <c r="D164" s="134"/>
      <c r="E164" s="134"/>
      <c r="F164" s="134"/>
      <c r="G164" s="135"/>
      <c r="H164" s="135"/>
      <c r="I164" s="136"/>
      <c r="J164" s="134"/>
      <c r="K164" s="277">
        <f>K165</f>
        <v>0</v>
      </c>
      <c r="L164" s="132" t="s">
        <v>1</v>
      </c>
      <c r="M164" s="134"/>
    </row>
    <row r="165" spans="1:13" s="36" customFormat="1" ht="24" customHeight="1">
      <c r="A165" s="137" t="s">
        <v>26</v>
      </c>
      <c r="B165" s="138"/>
      <c r="C165" s="139"/>
      <c r="D165" s="139"/>
      <c r="E165" s="139"/>
      <c r="F165" s="139"/>
      <c r="G165" s="140"/>
      <c r="H165" s="140"/>
      <c r="I165" s="141"/>
      <c r="J165" s="139"/>
      <c r="K165" s="278">
        <f>SUM(K166)</f>
        <v>0</v>
      </c>
      <c r="L165" s="24" t="s">
        <v>1</v>
      </c>
      <c r="M165" s="139"/>
    </row>
    <row r="166" spans="1:13" s="67" customFormat="1">
      <c r="A166" s="64" t="s">
        <v>32</v>
      </c>
      <c r="B166" s="61"/>
      <c r="C166" s="61"/>
      <c r="D166" s="65"/>
      <c r="E166" s="65"/>
      <c r="F166" s="65"/>
      <c r="G166" s="65"/>
      <c r="H166" s="65"/>
      <c r="I166" s="65"/>
      <c r="J166" s="65"/>
      <c r="K166" s="279">
        <f>SUM(I167)</f>
        <v>0</v>
      </c>
      <c r="L166" s="61" t="s">
        <v>1</v>
      </c>
      <c r="M166" s="65"/>
    </row>
    <row r="167" spans="1:13" s="36" customFormat="1" ht="48.75" customHeight="1">
      <c r="A167" s="142"/>
      <c r="B167" s="366" t="s">
        <v>47</v>
      </c>
      <c r="C167" s="366"/>
      <c r="D167" s="366"/>
      <c r="E167" s="366"/>
      <c r="F167" s="366"/>
      <c r="G167" s="366"/>
      <c r="H167" s="252"/>
      <c r="I167" s="276">
        <f>SUM(L168:L170)</f>
        <v>0</v>
      </c>
      <c r="J167" s="139" t="s">
        <v>1</v>
      </c>
      <c r="K167" s="143"/>
      <c r="L167" s="143"/>
      <c r="M167" s="144"/>
    </row>
    <row r="168" spans="1:13" s="88" customFormat="1">
      <c r="B168" s="73">
        <v>1</v>
      </c>
      <c r="C168" s="74" t="s">
        <v>67</v>
      </c>
      <c r="D168" s="78"/>
      <c r="K168" s="89"/>
      <c r="L168" s="246"/>
      <c r="M168" s="90" t="s">
        <v>1</v>
      </c>
    </row>
    <row r="169" spans="1:13" s="88" customFormat="1">
      <c r="B169" s="73">
        <v>2</v>
      </c>
      <c r="C169" s="74" t="s">
        <v>67</v>
      </c>
      <c r="D169" s="78"/>
      <c r="K169" s="89"/>
      <c r="L169" s="246"/>
      <c r="M169" s="90" t="s">
        <v>1</v>
      </c>
    </row>
    <row r="170" spans="1:13" s="88" customFormat="1">
      <c r="B170" s="73">
        <v>3</v>
      </c>
      <c r="C170" s="74" t="s">
        <v>67</v>
      </c>
      <c r="D170" s="78"/>
      <c r="K170" s="89"/>
      <c r="L170" s="246"/>
      <c r="M170" s="90" t="s">
        <v>1</v>
      </c>
    </row>
    <row r="171" spans="1:13" s="36" customFormat="1">
      <c r="A171" s="145"/>
      <c r="B171" s="146"/>
      <c r="C171" s="147"/>
      <c r="D171" s="147"/>
      <c r="E171" s="147"/>
      <c r="F171" s="147"/>
      <c r="G171" s="148"/>
      <c r="H171" s="148"/>
      <c r="I171" s="149"/>
      <c r="J171" s="147"/>
      <c r="K171" s="149"/>
      <c r="L171" s="149"/>
      <c r="M171" s="145"/>
    </row>
    <row r="172" spans="1:13" s="156" customFormat="1" ht="24" customHeight="1">
      <c r="A172" s="150" t="s">
        <v>102</v>
      </c>
      <c r="B172" s="151"/>
      <c r="C172" s="151"/>
      <c r="D172" s="152"/>
      <c r="E172" s="153"/>
      <c r="F172" s="153"/>
      <c r="G172" s="153"/>
      <c r="H172" s="153"/>
      <c r="I172" s="153"/>
      <c r="J172" s="153"/>
      <c r="K172" s="281">
        <f>K173</f>
        <v>0</v>
      </c>
      <c r="L172" s="154" t="s">
        <v>1</v>
      </c>
      <c r="M172" s="155"/>
    </row>
    <row r="173" spans="1:13" s="163" customFormat="1" ht="24" customHeight="1">
      <c r="A173" s="118"/>
      <c r="B173" s="157" t="s">
        <v>49</v>
      </c>
      <c r="C173" s="158"/>
      <c r="D173" s="159"/>
      <c r="E173" s="160"/>
      <c r="F173" s="160"/>
      <c r="G173" s="160"/>
      <c r="H173" s="160"/>
      <c r="I173" s="160"/>
      <c r="J173" s="160"/>
      <c r="K173" s="282">
        <f>K174</f>
        <v>0</v>
      </c>
      <c r="L173" s="161" t="s">
        <v>1</v>
      </c>
      <c r="M173" s="162"/>
    </row>
    <row r="174" spans="1:13" s="165" customFormat="1">
      <c r="A174" s="164" t="s">
        <v>26</v>
      </c>
      <c r="G174" s="166"/>
      <c r="H174" s="166"/>
      <c r="I174" s="167"/>
      <c r="K174" s="283">
        <f>K175</f>
        <v>0</v>
      </c>
      <c r="L174" s="168" t="s">
        <v>1</v>
      </c>
    </row>
    <row r="175" spans="1:13" s="170" customFormat="1">
      <c r="A175" s="164"/>
      <c r="B175" s="169" t="s">
        <v>50</v>
      </c>
      <c r="C175" s="165"/>
      <c r="D175" s="165"/>
      <c r="E175" s="165"/>
      <c r="F175" s="165"/>
      <c r="G175" s="166"/>
      <c r="H175" s="166"/>
      <c r="I175" s="167"/>
      <c r="J175" s="165"/>
      <c r="K175" s="283">
        <f>L181+L186+L176</f>
        <v>0</v>
      </c>
      <c r="L175" s="168" t="s">
        <v>1</v>
      </c>
      <c r="M175" s="165"/>
    </row>
    <row r="176" spans="1:13" s="173" customFormat="1">
      <c r="A176" s="171"/>
      <c r="B176" s="172" t="s">
        <v>51</v>
      </c>
      <c r="G176" s="174"/>
      <c r="H176" s="174"/>
      <c r="I176" s="175"/>
      <c r="K176" s="176"/>
      <c r="L176" s="280">
        <f>SUM(L177:L179)</f>
        <v>0</v>
      </c>
      <c r="M176" s="177" t="s">
        <v>1</v>
      </c>
    </row>
    <row r="177" spans="1:13" s="88" customFormat="1">
      <c r="B177" s="73">
        <v>1</v>
      </c>
      <c r="C177" s="74" t="s">
        <v>92</v>
      </c>
      <c r="D177" s="78"/>
      <c r="K177" s="89"/>
      <c r="L177" s="246"/>
      <c r="M177" s="90" t="s">
        <v>1</v>
      </c>
    </row>
    <row r="178" spans="1:13" s="88" customFormat="1">
      <c r="B178" s="73">
        <v>2</v>
      </c>
      <c r="C178" s="74" t="s">
        <v>92</v>
      </c>
      <c r="D178" s="78"/>
      <c r="K178" s="89"/>
      <c r="L178" s="246"/>
      <c r="M178" s="90" t="s">
        <v>1</v>
      </c>
    </row>
    <row r="179" spans="1:13" s="88" customFormat="1">
      <c r="B179" s="73">
        <v>3</v>
      </c>
      <c r="C179" s="74" t="s">
        <v>92</v>
      </c>
      <c r="D179" s="78"/>
      <c r="K179" s="89"/>
      <c r="L179" s="246"/>
      <c r="M179" s="90" t="s">
        <v>1</v>
      </c>
    </row>
    <row r="180" spans="1:13" s="88" customFormat="1">
      <c r="B180" s="73"/>
      <c r="C180" s="74"/>
      <c r="D180" s="78"/>
      <c r="K180" s="89"/>
      <c r="L180" s="76"/>
      <c r="M180" s="90"/>
    </row>
    <row r="181" spans="1:13" s="173" customFormat="1">
      <c r="A181" s="171"/>
      <c r="B181" s="172" t="s">
        <v>52</v>
      </c>
      <c r="G181" s="174"/>
      <c r="H181" s="174"/>
      <c r="I181" s="175"/>
      <c r="K181" s="176"/>
      <c r="L181" s="280">
        <f>SUM(L182:L184)</f>
        <v>0</v>
      </c>
      <c r="M181" s="177" t="s">
        <v>1</v>
      </c>
    </row>
    <row r="182" spans="1:13" s="88" customFormat="1">
      <c r="B182" s="73">
        <v>1</v>
      </c>
      <c r="C182" s="74" t="s">
        <v>92</v>
      </c>
      <c r="D182" s="78"/>
      <c r="K182" s="89"/>
      <c r="L182" s="246"/>
      <c r="M182" s="90" t="s">
        <v>1</v>
      </c>
    </row>
    <row r="183" spans="1:13" s="88" customFormat="1">
      <c r="B183" s="73">
        <v>2</v>
      </c>
      <c r="C183" s="74" t="s">
        <v>92</v>
      </c>
      <c r="D183" s="78"/>
      <c r="K183" s="89"/>
      <c r="L183" s="246"/>
      <c r="M183" s="90" t="s">
        <v>1</v>
      </c>
    </row>
    <row r="184" spans="1:13" s="88" customFormat="1">
      <c r="B184" s="73">
        <v>3</v>
      </c>
      <c r="C184" s="74" t="s">
        <v>92</v>
      </c>
      <c r="D184" s="78"/>
      <c r="K184" s="89"/>
      <c r="L184" s="246"/>
      <c r="M184" s="90" t="s">
        <v>1</v>
      </c>
    </row>
    <row r="185" spans="1:13" s="100" customFormat="1" ht="16.5" customHeight="1">
      <c r="A185" s="69"/>
      <c r="B185" s="98"/>
      <c r="C185" s="98"/>
      <c r="K185" s="123"/>
      <c r="L185" s="99"/>
    </row>
    <row r="186" spans="1:13" s="183" customFormat="1">
      <c r="A186" s="178"/>
      <c r="B186" s="179" t="s">
        <v>53</v>
      </c>
      <c r="C186" s="180"/>
      <c r="D186" s="181"/>
      <c r="E186" s="181"/>
      <c r="F186" s="181"/>
      <c r="G186" s="181"/>
      <c r="H186" s="181"/>
      <c r="I186" s="181"/>
      <c r="J186" s="181"/>
      <c r="K186" s="181"/>
      <c r="L186" s="182">
        <f>SUM(L187:L189)</f>
        <v>0</v>
      </c>
      <c r="M186" s="181" t="s">
        <v>1</v>
      </c>
    </row>
    <row r="187" spans="1:13" s="88" customFormat="1">
      <c r="B187" s="73">
        <v>1</v>
      </c>
      <c r="C187" s="74" t="s">
        <v>70</v>
      </c>
      <c r="D187" s="78"/>
      <c r="K187" s="89"/>
      <c r="L187" s="246"/>
      <c r="M187" s="90" t="s">
        <v>1</v>
      </c>
    </row>
    <row r="188" spans="1:13" s="88" customFormat="1">
      <c r="B188" s="73">
        <v>2</v>
      </c>
      <c r="C188" s="74" t="s">
        <v>70</v>
      </c>
      <c r="D188" s="78"/>
      <c r="K188" s="89"/>
      <c r="L188" s="246"/>
      <c r="M188" s="90" t="s">
        <v>1</v>
      </c>
    </row>
    <row r="189" spans="1:13" s="88" customFormat="1">
      <c r="B189" s="73">
        <v>3</v>
      </c>
      <c r="C189" s="74" t="s">
        <v>70</v>
      </c>
      <c r="D189" s="78"/>
      <c r="K189" s="89"/>
      <c r="L189" s="246"/>
      <c r="M189" s="90" t="s">
        <v>1</v>
      </c>
    </row>
    <row r="190" spans="1:13" s="88" customFormat="1">
      <c r="B190" s="73"/>
      <c r="C190" s="74"/>
      <c r="D190" s="78"/>
      <c r="K190" s="89"/>
      <c r="L190" s="76"/>
      <c r="M190" s="90"/>
    </row>
    <row r="191" spans="1:13" s="190" customFormat="1" ht="23.25">
      <c r="A191" s="121"/>
      <c r="B191" s="187" t="s">
        <v>108</v>
      </c>
      <c r="C191" s="188"/>
      <c r="D191" s="189"/>
      <c r="K191" s="284"/>
      <c r="L191" s="121" t="s">
        <v>1</v>
      </c>
    </row>
    <row r="192" spans="1:13" s="190" customFormat="1" ht="15" customHeight="1">
      <c r="A192" s="121"/>
      <c r="B192" s="187"/>
      <c r="C192" s="188"/>
      <c r="D192" s="189"/>
      <c r="K192" s="306"/>
      <c r="L192" s="121"/>
    </row>
    <row r="193" spans="2:13" ht="23.25">
      <c r="B193" s="54" t="s">
        <v>109</v>
      </c>
      <c r="C193" s="200"/>
      <c r="D193" s="200"/>
      <c r="E193" s="200"/>
      <c r="F193" s="200"/>
      <c r="G193" s="200"/>
      <c r="H193" s="200"/>
      <c r="I193" s="200"/>
      <c r="J193" s="200"/>
      <c r="K193" s="272"/>
      <c r="L193" s="56" t="s">
        <v>1</v>
      </c>
      <c r="M193" s="56"/>
    </row>
    <row r="194" spans="2:13" ht="17.25" customHeight="1">
      <c r="B194" s="54"/>
      <c r="C194" s="200"/>
      <c r="D194" s="200"/>
      <c r="E194" s="200"/>
      <c r="F194" s="200"/>
      <c r="G194" s="200"/>
      <c r="H194" s="200"/>
      <c r="I194" s="200"/>
      <c r="J194" s="200"/>
      <c r="K194" s="340"/>
      <c r="L194" s="56"/>
      <c r="M194" s="56"/>
    </row>
    <row r="195" spans="2:13" ht="23.25">
      <c r="B195" s="54" t="s">
        <v>136</v>
      </c>
      <c r="C195" s="200"/>
      <c r="D195" s="200"/>
      <c r="E195" s="200"/>
      <c r="F195" s="200"/>
      <c r="G195" s="200"/>
      <c r="H195" s="200"/>
      <c r="I195" s="200"/>
      <c r="J195" s="200"/>
      <c r="K195" s="272"/>
      <c r="L195" s="56" t="s">
        <v>1</v>
      </c>
      <c r="M195" s="56"/>
    </row>
    <row r="196" spans="2:13" ht="16.5" customHeight="1">
      <c r="B196" s="54"/>
      <c r="C196" s="200"/>
      <c r="D196" s="200"/>
      <c r="E196" s="200"/>
      <c r="F196" s="200"/>
      <c r="G196" s="200"/>
      <c r="H196" s="200"/>
      <c r="I196" s="200"/>
      <c r="J196" s="200"/>
      <c r="K196" s="340"/>
      <c r="L196" s="56"/>
      <c r="M196" s="56"/>
    </row>
    <row r="197" spans="2:13" ht="23.25">
      <c r="B197" s="54" t="s">
        <v>137</v>
      </c>
      <c r="C197" s="200"/>
      <c r="D197" s="200"/>
      <c r="E197" s="200"/>
      <c r="F197" s="200"/>
      <c r="G197" s="200"/>
      <c r="H197" s="200"/>
      <c r="I197" s="200"/>
      <c r="J197" s="200"/>
      <c r="K197" s="272"/>
      <c r="L197" s="56" t="s">
        <v>1</v>
      </c>
      <c r="M197" s="56"/>
    </row>
    <row r="198" spans="2:13" ht="17.25" customHeight="1">
      <c r="B198" s="54"/>
      <c r="C198" s="200"/>
      <c r="D198" s="200"/>
      <c r="E198" s="200"/>
      <c r="F198" s="200"/>
      <c r="G198" s="200"/>
      <c r="H198" s="200"/>
      <c r="I198" s="200"/>
      <c r="J198" s="200"/>
      <c r="K198" s="340"/>
      <c r="L198" s="56"/>
      <c r="M198" s="56"/>
    </row>
    <row r="199" spans="2:13" ht="23.25">
      <c r="B199" s="54" t="s">
        <v>134</v>
      </c>
      <c r="C199" s="200"/>
      <c r="D199" s="200"/>
      <c r="E199" s="200"/>
      <c r="F199" s="200"/>
      <c r="G199" s="200"/>
      <c r="H199" s="200"/>
      <c r="I199" s="200"/>
      <c r="J199" s="200"/>
      <c r="K199" s="272">
        <f>SUM(L200:L200)</f>
        <v>0</v>
      </c>
      <c r="L199" s="56" t="s">
        <v>1</v>
      </c>
      <c r="M199" s="56"/>
    </row>
    <row r="200" spans="2:13" s="78" customFormat="1">
      <c r="B200" s="39">
        <v>1</v>
      </c>
      <c r="C200" s="39" t="s">
        <v>59</v>
      </c>
      <c r="D200" s="39"/>
      <c r="K200" s="199"/>
      <c r="L200" s="286"/>
      <c r="M200" s="78" t="s">
        <v>1</v>
      </c>
    </row>
    <row r="201" spans="2:13" s="78" customFormat="1">
      <c r="B201" s="48"/>
      <c r="C201" s="74"/>
      <c r="D201" s="101"/>
      <c r="K201" s="199"/>
      <c r="L201" s="199"/>
    </row>
  </sheetData>
  <mergeCells count="20">
    <mergeCell ref="B159:G159"/>
    <mergeCell ref="B167:G167"/>
    <mergeCell ref="C146:D146"/>
    <mergeCell ref="C147:D147"/>
    <mergeCell ref="I150:J150"/>
    <mergeCell ref="C151:D151"/>
    <mergeCell ref="C152:D152"/>
    <mergeCell ref="C153:D153"/>
    <mergeCell ref="C145:D145"/>
    <mergeCell ref="A1:M1"/>
    <mergeCell ref="A2:M2"/>
    <mergeCell ref="I89:J89"/>
    <mergeCell ref="C90:D90"/>
    <mergeCell ref="C91:D91"/>
    <mergeCell ref="C92:D92"/>
    <mergeCell ref="I95:J95"/>
    <mergeCell ref="C96:D96"/>
    <mergeCell ref="C97:D97"/>
    <mergeCell ref="C98:D98"/>
    <mergeCell ref="I144:J144"/>
  </mergeCells>
  <pageMargins left="0.78740157480314965" right="0.51181102362204722" top="0.74803149606299213" bottom="0.55118110236220474" header="0.31496062992125984" footer="0.15748031496062992"/>
  <pageSetup paperSize="9" scale="74" orientation="portrait" r:id="rId1"/>
  <headerFooter>
    <oddFooter>&amp;C&amp;P/&amp;N&amp;R&amp;A</oddFooter>
  </headerFooter>
  <rowBreaks count="4" manualBreakCount="4">
    <brk id="43" max="10" man="1"/>
    <brk id="86" max="12" man="1"/>
    <brk id="126" max="12" man="1"/>
    <brk id="16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FF"/>
  </sheetPr>
  <dimension ref="A1:N192"/>
  <sheetViews>
    <sheetView showGridLines="0" view="pageBreakPreview" zoomScaleSheetLayoutView="100" workbookViewId="0">
      <selection activeCell="R9" sqref="R9"/>
    </sheetView>
  </sheetViews>
  <sheetFormatPr defaultColWidth="9" defaultRowHeight="21"/>
  <cols>
    <col min="1" max="1" width="2.85546875" style="1" customWidth="1"/>
    <col min="2" max="2" width="4" style="1" customWidth="1"/>
    <col min="3" max="3" width="4.140625" style="1" customWidth="1"/>
    <col min="4" max="4" width="28.7109375" style="1" customWidth="1"/>
    <col min="5" max="5" width="7.140625" style="1" customWidth="1"/>
    <col min="6" max="6" width="1.7109375" style="1" customWidth="1"/>
    <col min="7" max="7" width="11.5703125" style="1" customWidth="1"/>
    <col min="8" max="8" width="1.85546875" style="1" customWidth="1"/>
    <col min="9" max="9" width="12.42578125" style="1" customWidth="1"/>
    <col min="10" max="10" width="5.28515625" style="1" bestFit="1" customWidth="1"/>
    <col min="11" max="11" width="14.7109375" style="215" customWidth="1"/>
    <col min="12" max="12" width="11.42578125" style="215" customWidth="1"/>
    <col min="13" max="13" width="5.28515625" style="1" bestFit="1" customWidth="1"/>
    <col min="14" max="16384" width="9" style="1"/>
  </cols>
  <sheetData>
    <row r="1" spans="1:13" ht="23.25">
      <c r="A1" s="360" t="s">
        <v>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3" customFormat="1" ht="23.25">
      <c r="A2" s="361" t="s">
        <v>135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</row>
    <row r="3" spans="1:13" s="3" customFormat="1" ht="23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7" customFormat="1" ht="23.25">
      <c r="A4" s="4" t="s">
        <v>95</v>
      </c>
      <c r="B4" s="5"/>
      <c r="C4" s="5"/>
      <c r="D4" s="5"/>
      <c r="E4" s="5"/>
      <c r="F4" s="5"/>
      <c r="G4" s="5"/>
      <c r="H4" s="5"/>
      <c r="I4" s="5"/>
      <c r="J4" s="5"/>
      <c r="K4" s="244">
        <f>SUM(K5)</f>
        <v>0</v>
      </c>
      <c r="L4" s="6" t="s">
        <v>1</v>
      </c>
      <c r="M4" s="5"/>
    </row>
    <row r="5" spans="1:13" s="9" customFormat="1" ht="23.25">
      <c r="A5" s="4" t="s">
        <v>79</v>
      </c>
      <c r="B5" s="8"/>
      <c r="C5" s="8"/>
      <c r="D5" s="8"/>
      <c r="E5" s="4"/>
      <c r="F5" s="4"/>
      <c r="I5" s="10"/>
      <c r="J5" s="8"/>
      <c r="K5" s="240">
        <f>K6+K45+K144+K161+K182+K190+K180+K184+K186+K188</f>
        <v>0</v>
      </c>
      <c r="L5" s="9" t="s">
        <v>1</v>
      </c>
      <c r="M5" s="8"/>
    </row>
    <row r="6" spans="1:13" s="16" customFormat="1" ht="23.25">
      <c r="A6" s="11" t="s">
        <v>2</v>
      </c>
      <c r="B6" s="12"/>
      <c r="C6" s="12"/>
      <c r="D6" s="13"/>
      <c r="E6" s="12"/>
      <c r="F6" s="12"/>
      <c r="G6" s="14"/>
      <c r="H6" s="14"/>
      <c r="I6" s="12"/>
      <c r="J6" s="12"/>
      <c r="K6" s="241">
        <f>K7</f>
        <v>0</v>
      </c>
      <c r="L6" s="15" t="s">
        <v>1</v>
      </c>
      <c r="M6" s="12"/>
    </row>
    <row r="7" spans="1:13" s="17" customFormat="1" ht="23.25">
      <c r="B7" s="18" t="s">
        <v>3</v>
      </c>
      <c r="C7" s="18"/>
      <c r="K7" s="242">
        <f>K8+K31</f>
        <v>0</v>
      </c>
      <c r="L7" s="19" t="s">
        <v>1</v>
      </c>
    </row>
    <row r="8" spans="1:13" s="22" customFormat="1">
      <c r="A8" s="20" t="s">
        <v>4</v>
      </c>
      <c r="B8" s="21"/>
      <c r="C8" s="21"/>
      <c r="I8" s="23"/>
      <c r="K8" s="243">
        <f>G9+G18+G29</f>
        <v>0</v>
      </c>
      <c r="L8" s="21" t="s">
        <v>1</v>
      </c>
    </row>
    <row r="9" spans="1:13" s="25" customFormat="1">
      <c r="A9" s="25" t="s">
        <v>98</v>
      </c>
      <c r="G9" s="234">
        <f>I10+I14</f>
        <v>0</v>
      </c>
      <c r="H9" s="63"/>
      <c r="I9" s="27" t="s">
        <v>1</v>
      </c>
      <c r="K9" s="27"/>
      <c r="L9" s="27"/>
    </row>
    <row r="10" spans="1:13" s="25" customFormat="1">
      <c r="B10" s="25" t="s">
        <v>61</v>
      </c>
      <c r="I10" s="234">
        <f>SUM(L11:L13)</f>
        <v>0</v>
      </c>
      <c r="J10" s="27" t="s">
        <v>1</v>
      </c>
      <c r="L10" s="27"/>
    </row>
    <row r="11" spans="1:13">
      <c r="C11" s="29" t="s">
        <v>5</v>
      </c>
      <c r="D11" s="30" t="s">
        <v>62</v>
      </c>
      <c r="E11" s="29" t="s">
        <v>6</v>
      </c>
      <c r="F11" s="29"/>
      <c r="G11" s="30" t="s">
        <v>13</v>
      </c>
      <c r="H11" s="30"/>
      <c r="I11" s="237"/>
      <c r="J11" s="31" t="s">
        <v>8</v>
      </c>
      <c r="K11" s="32" t="s">
        <v>9</v>
      </c>
      <c r="L11" s="238">
        <f>17500*12*I11</f>
        <v>0</v>
      </c>
      <c r="M11" s="34" t="s">
        <v>1</v>
      </c>
    </row>
    <row r="12" spans="1:13">
      <c r="C12" s="29" t="s">
        <v>10</v>
      </c>
      <c r="D12" s="30" t="s">
        <v>62</v>
      </c>
      <c r="E12" s="29" t="s">
        <v>6</v>
      </c>
      <c r="F12" s="29"/>
      <c r="G12" s="30" t="s">
        <v>7</v>
      </c>
      <c r="H12" s="30"/>
      <c r="I12" s="237"/>
      <c r="J12" s="31" t="s">
        <v>8</v>
      </c>
      <c r="K12" s="32" t="s">
        <v>9</v>
      </c>
      <c r="L12" s="239">
        <f>15000*12*I12</f>
        <v>0</v>
      </c>
      <c r="M12" s="34" t="s">
        <v>1</v>
      </c>
    </row>
    <row r="13" spans="1:13">
      <c r="C13" s="29" t="s">
        <v>11</v>
      </c>
      <c r="D13" s="30" t="s">
        <v>62</v>
      </c>
      <c r="E13" s="29" t="s">
        <v>6</v>
      </c>
      <c r="F13" s="29"/>
      <c r="G13" s="30" t="s">
        <v>12</v>
      </c>
      <c r="H13" s="30"/>
      <c r="I13" s="237"/>
      <c r="J13" s="31" t="s">
        <v>8</v>
      </c>
      <c r="K13" s="32" t="s">
        <v>9</v>
      </c>
      <c r="L13" s="239">
        <f>11500*12*I13</f>
        <v>0</v>
      </c>
      <c r="M13" s="34" t="s">
        <v>1</v>
      </c>
    </row>
    <row r="14" spans="1:13" s="25" customFormat="1">
      <c r="B14" s="25" t="s">
        <v>63</v>
      </c>
      <c r="I14" s="26">
        <f>SUM(L15:L17)</f>
        <v>0</v>
      </c>
      <c r="J14" s="27" t="s">
        <v>1</v>
      </c>
      <c r="L14" s="27"/>
    </row>
    <row r="15" spans="1:13">
      <c r="C15" s="29" t="s">
        <v>5</v>
      </c>
      <c r="D15" s="30" t="s">
        <v>62</v>
      </c>
      <c r="E15" s="29" t="s">
        <v>6</v>
      </c>
      <c r="F15" s="29"/>
      <c r="G15" s="30" t="s">
        <v>13</v>
      </c>
      <c r="H15" s="30"/>
      <c r="I15" s="237"/>
      <c r="J15" s="31" t="s">
        <v>8</v>
      </c>
      <c r="K15" s="32" t="s">
        <v>9</v>
      </c>
      <c r="L15" s="238">
        <f>17500*12*I15</f>
        <v>0</v>
      </c>
      <c r="M15" s="34" t="s">
        <v>1</v>
      </c>
    </row>
    <row r="16" spans="1:13">
      <c r="C16" s="29" t="s">
        <v>10</v>
      </c>
      <c r="D16" s="30" t="s">
        <v>62</v>
      </c>
      <c r="E16" s="29" t="s">
        <v>6</v>
      </c>
      <c r="F16" s="29"/>
      <c r="G16" s="30" t="s">
        <v>7</v>
      </c>
      <c r="H16" s="30"/>
      <c r="I16" s="237"/>
      <c r="J16" s="31" t="s">
        <v>8</v>
      </c>
      <c r="K16" s="32" t="s">
        <v>9</v>
      </c>
      <c r="L16" s="239">
        <f>15000*12*I16</f>
        <v>0</v>
      </c>
      <c r="M16" s="34" t="s">
        <v>1</v>
      </c>
    </row>
    <row r="17" spans="1:13">
      <c r="C17" s="29" t="s">
        <v>11</v>
      </c>
      <c r="D17" s="30" t="s">
        <v>62</v>
      </c>
      <c r="E17" s="29" t="s">
        <v>6</v>
      </c>
      <c r="F17" s="29"/>
      <c r="G17" s="30" t="s">
        <v>12</v>
      </c>
      <c r="H17" s="30"/>
      <c r="I17" s="237"/>
      <c r="J17" s="31" t="s">
        <v>8</v>
      </c>
      <c r="K17" s="32" t="s">
        <v>9</v>
      </c>
      <c r="L17" s="239">
        <f>11500*12*I17</f>
        <v>0</v>
      </c>
      <c r="M17" s="34" t="s">
        <v>1</v>
      </c>
    </row>
    <row r="18" spans="1:13" s="25" customFormat="1">
      <c r="A18" s="25" t="s">
        <v>99</v>
      </c>
      <c r="G18" s="234">
        <f>I19+I24</f>
        <v>0</v>
      </c>
      <c r="H18" s="63"/>
      <c r="I18" s="27" t="s">
        <v>1</v>
      </c>
      <c r="K18" s="27"/>
      <c r="L18" s="27"/>
    </row>
    <row r="19" spans="1:13" s="25" customFormat="1">
      <c r="B19" s="25" t="s">
        <v>103</v>
      </c>
      <c r="I19" s="234">
        <f>SUM(L20:L22)</f>
        <v>0</v>
      </c>
      <c r="J19" s="27" t="s">
        <v>1</v>
      </c>
      <c r="L19" s="27"/>
    </row>
    <row r="20" spans="1:13">
      <c r="C20" s="29" t="s">
        <v>5</v>
      </c>
      <c r="D20" s="30" t="s">
        <v>62</v>
      </c>
      <c r="E20" s="29" t="s">
        <v>6</v>
      </c>
      <c r="F20" s="29"/>
      <c r="G20" s="30" t="s">
        <v>13</v>
      </c>
      <c r="H20" s="30"/>
      <c r="I20" s="237"/>
      <c r="J20" s="31" t="s">
        <v>8</v>
      </c>
      <c r="K20" s="32" t="s">
        <v>9</v>
      </c>
      <c r="L20" s="238">
        <f>17500*12*I20</f>
        <v>0</v>
      </c>
      <c r="M20" s="34" t="s">
        <v>1</v>
      </c>
    </row>
    <row r="21" spans="1:13">
      <c r="C21" s="29" t="s">
        <v>10</v>
      </c>
      <c r="D21" s="30" t="s">
        <v>62</v>
      </c>
      <c r="E21" s="29" t="s">
        <v>6</v>
      </c>
      <c r="F21" s="29"/>
      <c r="G21" s="30" t="s">
        <v>7</v>
      </c>
      <c r="H21" s="30"/>
      <c r="I21" s="237"/>
      <c r="J21" s="31" t="s">
        <v>8</v>
      </c>
      <c r="K21" s="32" t="s">
        <v>9</v>
      </c>
      <c r="L21" s="239">
        <f>15000*12*I21</f>
        <v>0</v>
      </c>
      <c r="M21" s="34" t="s">
        <v>1</v>
      </c>
    </row>
    <row r="22" spans="1:13">
      <c r="C22" s="29" t="s">
        <v>11</v>
      </c>
      <c r="D22" s="30" t="s">
        <v>62</v>
      </c>
      <c r="E22" s="29" t="s">
        <v>6</v>
      </c>
      <c r="F22" s="29"/>
      <c r="G22" s="30" t="s">
        <v>12</v>
      </c>
      <c r="H22" s="30"/>
      <c r="I22" s="237"/>
      <c r="J22" s="31" t="s">
        <v>8</v>
      </c>
      <c r="K22" s="32" t="s">
        <v>9</v>
      </c>
      <c r="L22" s="239">
        <f>11500*12*I22</f>
        <v>0</v>
      </c>
      <c r="M22" s="34" t="s">
        <v>1</v>
      </c>
    </row>
    <row r="23" spans="1:13" ht="12" customHeight="1">
      <c r="C23" s="29"/>
      <c r="D23" s="30"/>
      <c r="E23" s="29"/>
      <c r="F23" s="29"/>
      <c r="G23" s="30"/>
      <c r="H23" s="30"/>
      <c r="I23" s="31"/>
      <c r="J23" s="31"/>
      <c r="K23" s="32"/>
      <c r="L23" s="33"/>
      <c r="M23" s="34"/>
    </row>
    <row r="24" spans="1:13" s="25" customFormat="1">
      <c r="B24" s="25" t="s">
        <v>104</v>
      </c>
      <c r="I24" s="26">
        <f>SUM(L25:L27)</f>
        <v>0</v>
      </c>
      <c r="J24" s="27" t="s">
        <v>1</v>
      </c>
      <c r="L24" s="27"/>
    </row>
    <row r="25" spans="1:13">
      <c r="C25" s="29" t="s">
        <v>5</v>
      </c>
      <c r="D25" s="30" t="s">
        <v>62</v>
      </c>
      <c r="E25" s="29" t="s">
        <v>6</v>
      </c>
      <c r="F25" s="29"/>
      <c r="G25" s="30" t="s">
        <v>13</v>
      </c>
      <c r="H25" s="30"/>
      <c r="I25" s="237"/>
      <c r="J25" s="31" t="s">
        <v>8</v>
      </c>
      <c r="K25" s="32" t="s">
        <v>9</v>
      </c>
      <c r="L25" s="238">
        <f>17500*12*I25</f>
        <v>0</v>
      </c>
      <c r="M25" s="34" t="s">
        <v>1</v>
      </c>
    </row>
    <row r="26" spans="1:13">
      <c r="C26" s="29" t="s">
        <v>10</v>
      </c>
      <c r="D26" s="30" t="s">
        <v>62</v>
      </c>
      <c r="E26" s="29" t="s">
        <v>6</v>
      </c>
      <c r="F26" s="29"/>
      <c r="G26" s="30" t="s">
        <v>7</v>
      </c>
      <c r="H26" s="30"/>
      <c r="I26" s="237"/>
      <c r="J26" s="31" t="s">
        <v>8</v>
      </c>
      <c r="K26" s="32" t="s">
        <v>9</v>
      </c>
      <c r="L26" s="239">
        <f>15000*12*I26</f>
        <v>0</v>
      </c>
      <c r="M26" s="34" t="s">
        <v>1</v>
      </c>
    </row>
    <row r="27" spans="1:13">
      <c r="C27" s="29" t="s">
        <v>11</v>
      </c>
      <c r="D27" s="30" t="s">
        <v>62</v>
      </c>
      <c r="E27" s="29" t="s">
        <v>6</v>
      </c>
      <c r="F27" s="29"/>
      <c r="G27" s="30" t="s">
        <v>12</v>
      </c>
      <c r="H27" s="30"/>
      <c r="I27" s="237"/>
      <c r="J27" s="31" t="s">
        <v>8</v>
      </c>
      <c r="K27" s="32" t="s">
        <v>9</v>
      </c>
      <c r="L27" s="239">
        <f>11500*12*I27</f>
        <v>0</v>
      </c>
      <c r="M27" s="34" t="s">
        <v>1</v>
      </c>
    </row>
    <row r="28" spans="1:13">
      <c r="B28" s="25"/>
      <c r="C28" s="38"/>
      <c r="D28" s="39"/>
      <c r="E28" s="38"/>
      <c r="F28" s="38"/>
      <c r="G28" s="30"/>
      <c r="H28" s="30"/>
      <c r="I28" s="40"/>
      <c r="J28" s="40"/>
      <c r="K28" s="32"/>
      <c r="L28" s="33"/>
      <c r="M28" s="33"/>
    </row>
    <row r="29" spans="1:13">
      <c r="A29" s="41" t="s">
        <v>14</v>
      </c>
      <c r="B29" s="41"/>
      <c r="C29" s="42"/>
      <c r="D29" s="41"/>
      <c r="E29" s="42" t="s">
        <v>39</v>
      </c>
      <c r="F29" s="42"/>
      <c r="G29" s="287"/>
      <c r="H29" s="245"/>
      <c r="I29" s="43" t="s">
        <v>1</v>
      </c>
      <c r="J29" s="43"/>
      <c r="K29" s="32"/>
      <c r="L29" s="33"/>
      <c r="M29" s="34"/>
    </row>
    <row r="30" spans="1:13" s="36" customFormat="1" ht="13.5" customHeight="1">
      <c r="B30" s="37"/>
      <c r="C30" s="38"/>
      <c r="D30" s="39"/>
      <c r="E30" s="38"/>
      <c r="F30" s="38"/>
      <c r="G30" s="30"/>
      <c r="H30" s="30"/>
      <c r="I30" s="40"/>
      <c r="J30" s="40"/>
      <c r="K30" s="44"/>
      <c r="L30" s="33"/>
      <c r="M30" s="33"/>
    </row>
    <row r="31" spans="1:13" s="22" customFormat="1">
      <c r="A31" s="20" t="s">
        <v>15</v>
      </c>
      <c r="B31" s="21"/>
      <c r="C31" s="21"/>
      <c r="K31" s="236">
        <f>I32+I42</f>
        <v>0</v>
      </c>
      <c r="L31" s="21" t="s">
        <v>1</v>
      </c>
    </row>
    <row r="32" spans="1:13" s="25" customFormat="1">
      <c r="A32" s="25" t="s">
        <v>16</v>
      </c>
      <c r="I32" s="234">
        <f>K33+K38</f>
        <v>0</v>
      </c>
      <c r="J32" s="25" t="s">
        <v>1</v>
      </c>
    </row>
    <row r="33" spans="1:13" s="25" customFormat="1">
      <c r="B33" s="25" t="s">
        <v>17</v>
      </c>
      <c r="J33" s="28"/>
      <c r="K33" s="233">
        <f>SUM(L34:L37)</f>
        <v>0</v>
      </c>
      <c r="L33" s="25" t="s">
        <v>1</v>
      </c>
    </row>
    <row r="34" spans="1:13">
      <c r="D34" s="1" t="s">
        <v>18</v>
      </c>
      <c r="J34" s="35"/>
      <c r="K34" s="35"/>
      <c r="L34" s="231"/>
      <c r="M34" s="31" t="s">
        <v>1</v>
      </c>
    </row>
    <row r="35" spans="1:13">
      <c r="D35" s="36" t="s">
        <v>19</v>
      </c>
      <c r="J35" s="35"/>
      <c r="K35" s="35"/>
      <c r="L35" s="231"/>
      <c r="M35" s="202" t="s">
        <v>1</v>
      </c>
    </row>
    <row r="36" spans="1:13">
      <c r="D36" s="47" t="s">
        <v>20</v>
      </c>
      <c r="J36" s="35"/>
      <c r="K36" s="35"/>
      <c r="L36" s="231"/>
      <c r="M36" s="202" t="s">
        <v>1</v>
      </c>
    </row>
    <row r="37" spans="1:13">
      <c r="D37" s="47" t="s">
        <v>106</v>
      </c>
      <c r="J37" s="35"/>
      <c r="K37" s="35"/>
      <c r="L37" s="231"/>
      <c r="M37" s="202" t="s">
        <v>1</v>
      </c>
    </row>
    <row r="38" spans="1:13" s="25" customFormat="1">
      <c r="B38" s="25" t="s">
        <v>21</v>
      </c>
      <c r="K38" s="233">
        <f>SUM(L39:L40)</f>
        <v>0</v>
      </c>
      <c r="L38" s="25" t="s">
        <v>1</v>
      </c>
    </row>
    <row r="39" spans="1:13">
      <c r="D39" s="1" t="s">
        <v>22</v>
      </c>
      <c r="K39" s="35"/>
      <c r="L39" s="235">
        <f>K8*0.05</f>
        <v>0</v>
      </c>
      <c r="M39" s="34" t="s">
        <v>1</v>
      </c>
    </row>
    <row r="40" spans="1:13">
      <c r="D40" s="48" t="s">
        <v>23</v>
      </c>
      <c r="K40" s="35"/>
      <c r="L40" s="235"/>
      <c r="M40" s="34" t="s">
        <v>1</v>
      </c>
    </row>
    <row r="41" spans="1:13" s="25" customFormat="1">
      <c r="K41" s="28"/>
    </row>
    <row r="42" spans="1:13">
      <c r="A42" s="49" t="s">
        <v>24</v>
      </c>
      <c r="B42" s="49"/>
      <c r="C42" s="49"/>
      <c r="D42" s="49"/>
      <c r="E42" s="49"/>
      <c r="F42" s="49"/>
      <c r="G42" s="49"/>
      <c r="H42" s="49"/>
      <c r="I42" s="234"/>
      <c r="J42" s="49" t="s">
        <v>1</v>
      </c>
      <c r="K42" s="49"/>
      <c r="L42" s="49"/>
      <c r="M42" s="49"/>
    </row>
    <row r="43" spans="1:13">
      <c r="A43" s="49"/>
      <c r="B43" s="49"/>
      <c r="C43" s="49"/>
      <c r="D43" s="49"/>
      <c r="E43" s="49"/>
      <c r="F43" s="49"/>
      <c r="G43" s="49"/>
      <c r="H43" s="49"/>
      <c r="I43" s="63"/>
      <c r="J43" s="49"/>
      <c r="K43" s="49"/>
      <c r="L43" s="49"/>
      <c r="M43" s="49"/>
    </row>
    <row r="44" spans="1:13">
      <c r="D44" s="48"/>
      <c r="K44" s="35"/>
      <c r="L44" s="34"/>
      <c r="M44" s="34"/>
    </row>
    <row r="45" spans="1:13" s="52" customFormat="1" ht="23.25">
      <c r="A45" s="11" t="s">
        <v>101</v>
      </c>
      <c r="B45" s="9"/>
      <c r="C45" s="9"/>
      <c r="D45" s="9"/>
      <c r="E45" s="9"/>
      <c r="F45" s="9"/>
      <c r="G45" s="9"/>
      <c r="H45" s="9"/>
      <c r="I45" s="50"/>
      <c r="J45" s="9"/>
      <c r="K45" s="290">
        <f>K46+K95</f>
        <v>0</v>
      </c>
      <c r="L45" s="51" t="s">
        <v>1</v>
      </c>
      <c r="M45" s="9"/>
    </row>
    <row r="46" spans="1:13" s="53" customFormat="1" ht="26.25" customHeight="1">
      <c r="B46" s="54" t="s">
        <v>25</v>
      </c>
      <c r="C46" s="54"/>
      <c r="I46" s="55"/>
      <c r="K46" s="291">
        <f>SUM(K47,K76,K82)</f>
        <v>0</v>
      </c>
      <c r="L46" s="56" t="s">
        <v>1</v>
      </c>
    </row>
    <row r="47" spans="1:13" s="22" customFormat="1" ht="27.75" customHeight="1">
      <c r="A47" s="57" t="s">
        <v>26</v>
      </c>
      <c r="B47" s="21"/>
      <c r="C47" s="21"/>
      <c r="K47" s="292">
        <f>K48+K61</f>
        <v>0</v>
      </c>
      <c r="L47" s="21" t="s">
        <v>1</v>
      </c>
    </row>
    <row r="48" spans="1:13" s="60" customFormat="1" ht="26.25" customHeight="1">
      <c r="A48" s="58" t="s">
        <v>27</v>
      </c>
      <c r="B48" s="59"/>
      <c r="C48" s="59"/>
      <c r="K48" s="293">
        <f>I49+I59</f>
        <v>0</v>
      </c>
      <c r="L48" s="59" t="s">
        <v>1</v>
      </c>
    </row>
    <row r="49" spans="1:13" s="25" customFormat="1">
      <c r="A49" s="25" t="s">
        <v>16</v>
      </c>
      <c r="I49" s="234">
        <f>K50+K53+K57</f>
        <v>0</v>
      </c>
      <c r="J49" s="25" t="s">
        <v>1</v>
      </c>
    </row>
    <row r="50" spans="1:13" s="25" customFormat="1">
      <c r="B50" s="25" t="s">
        <v>17</v>
      </c>
      <c r="J50" s="28"/>
      <c r="K50" s="233">
        <f>SUM(L51:L52)</f>
        <v>0</v>
      </c>
      <c r="L50" s="25" t="s">
        <v>1</v>
      </c>
    </row>
    <row r="51" spans="1:13">
      <c r="D51" s="1" t="s">
        <v>28</v>
      </c>
      <c r="J51" s="35"/>
      <c r="K51" s="35"/>
      <c r="L51" s="231"/>
      <c r="M51" s="1" t="s">
        <v>1</v>
      </c>
    </row>
    <row r="52" spans="1:13">
      <c r="D52" s="48" t="s">
        <v>29</v>
      </c>
      <c r="J52" s="35"/>
      <c r="K52" s="35"/>
      <c r="L52" s="232"/>
      <c r="M52" s="34" t="s">
        <v>1</v>
      </c>
    </row>
    <row r="53" spans="1:13" s="25" customFormat="1">
      <c r="B53" s="25" t="s">
        <v>21</v>
      </c>
      <c r="K53" s="233">
        <f>SUM(L54:L56)</f>
        <v>0</v>
      </c>
      <c r="L53" s="25" t="s">
        <v>1</v>
      </c>
    </row>
    <row r="54" spans="1:13" s="25" customFormat="1">
      <c r="D54" s="1" t="s">
        <v>64</v>
      </c>
      <c r="K54" s="28"/>
      <c r="L54" s="231"/>
      <c r="M54" s="1" t="s">
        <v>1</v>
      </c>
    </row>
    <row r="55" spans="1:13" s="25" customFormat="1">
      <c r="D55" s="1" t="s">
        <v>65</v>
      </c>
      <c r="K55" s="28"/>
      <c r="L55" s="232"/>
      <c r="M55" s="34" t="s">
        <v>1</v>
      </c>
    </row>
    <row r="56" spans="1:13" s="25" customFormat="1">
      <c r="D56" s="1" t="s">
        <v>66</v>
      </c>
      <c r="K56" s="28"/>
      <c r="L56" s="232"/>
      <c r="M56" s="34" t="s">
        <v>1</v>
      </c>
    </row>
    <row r="57" spans="1:13" s="25" customFormat="1">
      <c r="B57" s="25" t="s">
        <v>30</v>
      </c>
      <c r="K57" s="233"/>
      <c r="L57" s="25" t="s">
        <v>1</v>
      </c>
    </row>
    <row r="58" spans="1:13" s="25" customFormat="1">
      <c r="K58" s="28"/>
    </row>
    <row r="59" spans="1:13" s="25" customFormat="1">
      <c r="A59" s="25" t="s">
        <v>31</v>
      </c>
      <c r="I59" s="234"/>
      <c r="J59" s="25" t="s">
        <v>1</v>
      </c>
      <c r="K59" s="27"/>
      <c r="L59" s="27"/>
    </row>
    <row r="60" spans="1:13" s="25" customFormat="1" ht="13.5" customHeight="1">
      <c r="I60" s="63"/>
      <c r="K60" s="27"/>
      <c r="L60" s="27"/>
    </row>
    <row r="61" spans="1:13" s="67" customFormat="1">
      <c r="A61" s="64" t="s">
        <v>32</v>
      </c>
      <c r="B61" s="61"/>
      <c r="C61" s="61"/>
      <c r="D61" s="65"/>
      <c r="E61" s="65"/>
      <c r="F61" s="65"/>
      <c r="G61" s="65"/>
      <c r="H61" s="65"/>
      <c r="I61" s="65"/>
      <c r="J61" s="65"/>
      <c r="K61" s="247">
        <f>SUM(I62,I67,I71)</f>
        <v>0</v>
      </c>
      <c r="L61" s="61" t="s">
        <v>1</v>
      </c>
      <c r="M61" s="65"/>
    </row>
    <row r="62" spans="1:13" s="72" customFormat="1">
      <c r="A62" s="66"/>
      <c r="B62" s="68" t="s">
        <v>33</v>
      </c>
      <c r="C62" s="69"/>
      <c r="D62" s="70"/>
      <c r="E62" s="71"/>
      <c r="F62" s="71"/>
      <c r="G62" s="66"/>
      <c r="H62" s="66"/>
      <c r="I62" s="236">
        <f>SUM(L63:L65)</f>
        <v>0</v>
      </c>
      <c r="J62" s="24" t="s">
        <v>1</v>
      </c>
      <c r="K62" s="66"/>
      <c r="L62" s="66"/>
      <c r="M62" s="66"/>
    </row>
    <row r="63" spans="1:13" s="75" customFormat="1">
      <c r="A63" s="34"/>
      <c r="B63" s="73">
        <v>1</v>
      </c>
      <c r="C63" s="74" t="s">
        <v>67</v>
      </c>
      <c r="E63" s="34"/>
      <c r="F63" s="34"/>
      <c r="G63" s="34"/>
      <c r="H63" s="34"/>
      <c r="I63" s="34"/>
      <c r="J63" s="34"/>
      <c r="K63" s="34"/>
      <c r="L63" s="246"/>
      <c r="M63" s="34" t="s">
        <v>1</v>
      </c>
    </row>
    <row r="64" spans="1:13" s="75" customFormat="1">
      <c r="A64" s="34"/>
      <c r="B64" s="73">
        <v>2</v>
      </c>
      <c r="C64" s="74" t="s">
        <v>67</v>
      </c>
      <c r="E64" s="34"/>
      <c r="F64" s="34"/>
      <c r="G64" s="34"/>
      <c r="H64" s="34"/>
      <c r="I64" s="34"/>
      <c r="J64" s="34"/>
      <c r="K64" s="34"/>
      <c r="L64" s="246"/>
      <c r="M64" s="34" t="s">
        <v>1</v>
      </c>
    </row>
    <row r="65" spans="1:13" s="75" customFormat="1">
      <c r="A65" s="34"/>
      <c r="B65" s="73">
        <v>3</v>
      </c>
      <c r="C65" s="74" t="s">
        <v>67</v>
      </c>
      <c r="E65" s="34"/>
      <c r="F65" s="34"/>
      <c r="G65" s="34"/>
      <c r="H65" s="34"/>
      <c r="I65" s="34"/>
      <c r="J65" s="34"/>
      <c r="K65" s="34"/>
      <c r="L65" s="246"/>
      <c r="M65" s="34" t="s">
        <v>1</v>
      </c>
    </row>
    <row r="66" spans="1:13" s="75" customFormat="1" ht="9.75" customHeight="1">
      <c r="A66" s="34"/>
      <c r="B66" s="73"/>
      <c r="C66" s="74"/>
      <c r="E66" s="34"/>
      <c r="F66" s="34"/>
      <c r="G66" s="34"/>
      <c r="H66" s="34"/>
      <c r="I66" s="34"/>
      <c r="J66" s="34"/>
      <c r="K66" s="34"/>
      <c r="L66" s="76"/>
      <c r="M66" s="34"/>
    </row>
    <row r="67" spans="1:13" s="87" customFormat="1" ht="27" customHeight="1">
      <c r="A67" s="83"/>
      <c r="B67" s="68" t="s">
        <v>34</v>
      </c>
      <c r="C67" s="68"/>
      <c r="D67" s="68"/>
      <c r="E67" s="68"/>
      <c r="F67" s="68"/>
      <c r="G67" s="68"/>
      <c r="H67" s="68"/>
      <c r="I67" s="248">
        <f>SUM(L68:L70)</f>
        <v>0</v>
      </c>
      <c r="J67" s="85" t="s">
        <v>1</v>
      </c>
      <c r="K67" s="84"/>
      <c r="L67" s="85"/>
      <c r="M67" s="86"/>
    </row>
    <row r="68" spans="1:13" s="88" customFormat="1">
      <c r="B68" s="73">
        <v>1</v>
      </c>
      <c r="C68" s="74" t="s">
        <v>67</v>
      </c>
      <c r="D68" s="78"/>
      <c r="K68" s="89"/>
      <c r="L68" s="246"/>
      <c r="M68" s="90" t="s">
        <v>1</v>
      </c>
    </row>
    <row r="69" spans="1:13" s="88" customFormat="1">
      <c r="B69" s="73">
        <v>2</v>
      </c>
      <c r="C69" s="74" t="s">
        <v>67</v>
      </c>
      <c r="D69" s="78"/>
      <c r="K69" s="89"/>
      <c r="L69" s="246"/>
      <c r="M69" s="90" t="s">
        <v>1</v>
      </c>
    </row>
    <row r="70" spans="1:13" s="88" customFormat="1" ht="24" customHeight="1">
      <c r="B70" s="73">
        <v>3</v>
      </c>
      <c r="C70" s="74" t="s">
        <v>67</v>
      </c>
      <c r="D70" s="78"/>
      <c r="I70" s="91"/>
      <c r="J70" s="92"/>
      <c r="K70" s="89"/>
      <c r="L70" s="246"/>
      <c r="M70" s="90" t="s">
        <v>1</v>
      </c>
    </row>
    <row r="71" spans="1:13" s="72" customFormat="1">
      <c r="A71" s="93"/>
      <c r="B71" s="94" t="s">
        <v>35</v>
      </c>
      <c r="C71" s="95"/>
      <c r="D71" s="95"/>
      <c r="E71" s="95"/>
      <c r="F71" s="95"/>
      <c r="G71" s="95"/>
      <c r="H71" s="95"/>
      <c r="I71" s="249">
        <f>SUM(L72:L74)</f>
        <v>0</v>
      </c>
      <c r="J71" s="85" t="s">
        <v>1</v>
      </c>
      <c r="K71" s="96"/>
      <c r="L71" s="85"/>
      <c r="M71" s="97"/>
    </row>
    <row r="72" spans="1:13" s="88" customFormat="1">
      <c r="B72" s="73">
        <v>1</v>
      </c>
      <c r="C72" s="74" t="s">
        <v>67</v>
      </c>
      <c r="D72" s="78"/>
      <c r="K72" s="89"/>
      <c r="L72" s="246"/>
      <c r="M72" s="90" t="s">
        <v>1</v>
      </c>
    </row>
    <row r="73" spans="1:13" s="88" customFormat="1">
      <c r="B73" s="73">
        <v>2</v>
      </c>
      <c r="C73" s="74" t="s">
        <v>67</v>
      </c>
      <c r="D73" s="78"/>
      <c r="K73" s="89"/>
      <c r="L73" s="246"/>
      <c r="M73" s="90" t="s">
        <v>1</v>
      </c>
    </row>
    <row r="74" spans="1:13" s="88" customFormat="1">
      <c r="B74" s="73">
        <v>3</v>
      </c>
      <c r="C74" s="74" t="s">
        <v>67</v>
      </c>
      <c r="D74" s="78"/>
      <c r="K74" s="89"/>
      <c r="L74" s="246"/>
      <c r="M74" s="90" t="s">
        <v>1</v>
      </c>
    </row>
    <row r="75" spans="1:13" s="88" customFormat="1" ht="11.25" customHeight="1">
      <c r="C75" s="74"/>
      <c r="D75" s="78"/>
      <c r="K75" s="89"/>
      <c r="L75" s="76"/>
      <c r="M75" s="90"/>
    </row>
    <row r="76" spans="1:13" s="88" customFormat="1">
      <c r="A76" s="57" t="s">
        <v>80</v>
      </c>
      <c r="B76" s="73"/>
      <c r="C76" s="74"/>
      <c r="D76" s="78"/>
      <c r="K76" s="304">
        <f>I77</f>
        <v>0</v>
      </c>
      <c r="L76" s="305" t="s">
        <v>1</v>
      </c>
      <c r="M76" s="305"/>
    </row>
    <row r="77" spans="1:13" s="88" customFormat="1">
      <c r="B77" s="68" t="s">
        <v>34</v>
      </c>
      <c r="C77" s="68"/>
      <c r="D77" s="68"/>
      <c r="E77" s="68"/>
      <c r="F77" s="68"/>
      <c r="G77" s="68"/>
      <c r="H77" s="68"/>
      <c r="I77" s="248">
        <f>SUM(L78:L80)</f>
        <v>0</v>
      </c>
      <c r="J77" s="85" t="s">
        <v>1</v>
      </c>
      <c r="K77" s="84"/>
      <c r="L77" s="85"/>
      <c r="M77" s="86"/>
    </row>
    <row r="78" spans="1:13" s="88" customFormat="1">
      <c r="B78" s="73">
        <v>1</v>
      </c>
      <c r="C78" s="74" t="s">
        <v>81</v>
      </c>
      <c r="D78" s="78"/>
      <c r="K78" s="89"/>
      <c r="L78" s="246"/>
      <c r="M78" s="90" t="s">
        <v>1</v>
      </c>
    </row>
    <row r="79" spans="1:13" s="88" customFormat="1">
      <c r="B79" s="88">
        <v>2</v>
      </c>
      <c r="C79" s="74" t="s">
        <v>67</v>
      </c>
      <c r="D79" s="78"/>
      <c r="K79" s="89"/>
      <c r="L79" s="246"/>
      <c r="M79" s="90" t="s">
        <v>1</v>
      </c>
    </row>
    <row r="80" spans="1:13" s="88" customFormat="1">
      <c r="B80" s="73">
        <v>3</v>
      </c>
      <c r="C80" s="74" t="s">
        <v>67</v>
      </c>
      <c r="D80" s="78"/>
      <c r="K80" s="89"/>
      <c r="L80" s="246"/>
      <c r="M80" s="90" t="s">
        <v>1</v>
      </c>
    </row>
    <row r="81" spans="1:13" s="88" customFormat="1" ht="13.5" customHeight="1">
      <c r="C81" s="74"/>
      <c r="D81" s="78"/>
      <c r="K81" s="89"/>
      <c r="L81" s="76"/>
      <c r="M81" s="90"/>
    </row>
    <row r="82" spans="1:13" s="102" customFormat="1">
      <c r="A82" s="98" t="s">
        <v>36</v>
      </c>
      <c r="B82" s="98"/>
      <c r="C82" s="98"/>
      <c r="D82" s="98"/>
      <c r="E82" s="98"/>
      <c r="F82" s="98"/>
      <c r="G82" s="98"/>
      <c r="H82" s="98"/>
      <c r="I82" s="98"/>
      <c r="J82" s="98"/>
      <c r="K82" s="251">
        <f>I83+I89</f>
        <v>0</v>
      </c>
      <c r="L82" s="99" t="s">
        <v>1</v>
      </c>
      <c r="M82" s="100"/>
    </row>
    <row r="83" spans="1:13" s="102" customFormat="1">
      <c r="A83" s="62" t="s">
        <v>37</v>
      </c>
      <c r="B83" s="62"/>
      <c r="C83" s="62"/>
      <c r="D83" s="62"/>
      <c r="E83" s="62"/>
      <c r="F83" s="62"/>
      <c r="G83" s="62"/>
      <c r="H83" s="62"/>
      <c r="I83" s="250">
        <f>SUM(K85:K87)</f>
        <v>0</v>
      </c>
      <c r="J83" s="62" t="s">
        <v>1</v>
      </c>
      <c r="K83" s="103"/>
      <c r="L83" s="62"/>
      <c r="M83" s="104"/>
    </row>
    <row r="84" spans="1:13" s="102" customFormat="1">
      <c r="A84" s="39"/>
      <c r="B84" s="39"/>
      <c r="C84" s="39"/>
      <c r="D84" s="105" t="s">
        <v>38</v>
      </c>
      <c r="E84" s="105" t="s">
        <v>39</v>
      </c>
      <c r="F84" s="105"/>
      <c r="G84" s="105" t="s">
        <v>40</v>
      </c>
      <c r="H84" s="105"/>
      <c r="I84" s="359" t="s">
        <v>41</v>
      </c>
      <c r="J84" s="359"/>
      <c r="K84" s="106" t="s">
        <v>42</v>
      </c>
      <c r="L84" s="82"/>
      <c r="M84" s="39"/>
    </row>
    <row r="85" spans="1:13" s="102" customFormat="1" ht="27" customHeight="1">
      <c r="A85" s="39"/>
      <c r="B85" s="294">
        <v>1</v>
      </c>
      <c r="C85" s="367" t="s">
        <v>68</v>
      </c>
      <c r="D85" s="367"/>
      <c r="E85" s="295"/>
      <c r="F85" s="296"/>
      <c r="G85" s="295"/>
      <c r="H85" s="296"/>
      <c r="I85" s="262"/>
      <c r="J85" s="297"/>
      <c r="K85" s="298">
        <f>I85*E85</f>
        <v>0</v>
      </c>
      <c r="L85" s="299" t="s">
        <v>1</v>
      </c>
      <c r="M85" s="39"/>
    </row>
    <row r="86" spans="1:13" s="102" customFormat="1" ht="27" customHeight="1">
      <c r="A86" s="39"/>
      <c r="B86" s="294">
        <v>2</v>
      </c>
      <c r="C86" s="367" t="s">
        <v>68</v>
      </c>
      <c r="D86" s="367"/>
      <c r="E86" s="295"/>
      <c r="F86" s="296"/>
      <c r="G86" s="295"/>
      <c r="H86" s="296"/>
      <c r="I86" s="262"/>
      <c r="J86" s="297"/>
      <c r="K86" s="298">
        <f t="shared" ref="K86:K87" si="0">I86*E86</f>
        <v>0</v>
      </c>
      <c r="L86" s="299" t="s">
        <v>1</v>
      </c>
      <c r="M86" s="39"/>
    </row>
    <row r="87" spans="1:13" s="102" customFormat="1" ht="27" customHeight="1">
      <c r="A87" s="39"/>
      <c r="B87" s="294">
        <v>3</v>
      </c>
      <c r="C87" s="367" t="s">
        <v>68</v>
      </c>
      <c r="D87" s="367"/>
      <c r="E87" s="295"/>
      <c r="F87" s="296"/>
      <c r="G87" s="295"/>
      <c r="H87" s="296"/>
      <c r="I87" s="262"/>
      <c r="J87" s="297"/>
      <c r="K87" s="298">
        <f t="shared" si="0"/>
        <v>0</v>
      </c>
      <c r="L87" s="299" t="s">
        <v>1</v>
      </c>
      <c r="M87" s="39"/>
    </row>
    <row r="88" spans="1:13" s="88" customFormat="1" ht="15.75" customHeight="1">
      <c r="C88" s="74"/>
      <c r="D88" s="78"/>
      <c r="K88" s="89"/>
      <c r="L88" s="76"/>
      <c r="M88" s="90"/>
    </row>
    <row r="89" spans="1:13" s="102" customFormat="1">
      <c r="A89" s="62" t="s">
        <v>69</v>
      </c>
      <c r="B89" s="62"/>
      <c r="C89" s="62"/>
      <c r="D89" s="62"/>
      <c r="E89" s="62"/>
      <c r="F89" s="62"/>
      <c r="G89" s="62"/>
      <c r="H89" s="62"/>
      <c r="I89" s="250">
        <f>SUM(K91:K93)</f>
        <v>0</v>
      </c>
      <c r="J89" s="62" t="s">
        <v>1</v>
      </c>
      <c r="K89" s="103"/>
      <c r="L89" s="62"/>
      <c r="M89" s="104"/>
    </row>
    <row r="90" spans="1:13" s="102" customFormat="1">
      <c r="A90" s="39"/>
      <c r="B90" s="39"/>
      <c r="C90" s="39"/>
      <c r="D90" s="105" t="s">
        <v>38</v>
      </c>
      <c r="E90" s="105" t="s">
        <v>39</v>
      </c>
      <c r="F90" s="105"/>
      <c r="G90" s="105" t="s">
        <v>40</v>
      </c>
      <c r="H90" s="105"/>
      <c r="I90" s="359" t="s">
        <v>41</v>
      </c>
      <c r="J90" s="359"/>
      <c r="K90" s="106" t="s">
        <v>42</v>
      </c>
      <c r="L90" s="82"/>
      <c r="M90" s="39"/>
    </row>
    <row r="91" spans="1:13" s="102" customFormat="1" ht="27" customHeight="1">
      <c r="A91" s="39"/>
      <c r="B91" s="294">
        <v>1</v>
      </c>
      <c r="C91" s="367" t="s">
        <v>68</v>
      </c>
      <c r="D91" s="367"/>
      <c r="E91" s="295"/>
      <c r="F91" s="296"/>
      <c r="G91" s="295"/>
      <c r="H91" s="296"/>
      <c r="I91" s="262"/>
      <c r="J91" s="297"/>
      <c r="K91" s="298">
        <f>I91*E91</f>
        <v>0</v>
      </c>
      <c r="L91" s="299" t="s">
        <v>1</v>
      </c>
      <c r="M91" s="39"/>
    </row>
    <row r="92" spans="1:13" s="102" customFormat="1" ht="27" customHeight="1">
      <c r="A92" s="39"/>
      <c r="B92" s="294">
        <v>2</v>
      </c>
      <c r="C92" s="367" t="s">
        <v>68</v>
      </c>
      <c r="D92" s="367"/>
      <c r="E92" s="295"/>
      <c r="F92" s="296"/>
      <c r="G92" s="295"/>
      <c r="H92" s="296"/>
      <c r="I92" s="262"/>
      <c r="J92" s="297"/>
      <c r="K92" s="298">
        <f t="shared" ref="K92:K93" si="1">I92*E92</f>
        <v>0</v>
      </c>
      <c r="L92" s="299" t="s">
        <v>1</v>
      </c>
      <c r="M92" s="39"/>
    </row>
    <row r="93" spans="1:13" s="102" customFormat="1" ht="27" customHeight="1">
      <c r="A93" s="39"/>
      <c r="B93" s="294">
        <v>3</v>
      </c>
      <c r="C93" s="367" t="s">
        <v>68</v>
      </c>
      <c r="D93" s="367"/>
      <c r="E93" s="295"/>
      <c r="F93" s="296"/>
      <c r="G93" s="295"/>
      <c r="H93" s="296"/>
      <c r="I93" s="262"/>
      <c r="J93" s="297"/>
      <c r="K93" s="300">
        <f t="shared" si="1"/>
        <v>0</v>
      </c>
      <c r="L93" s="299" t="s">
        <v>1</v>
      </c>
      <c r="M93" s="39"/>
    </row>
    <row r="94" spans="1:13" s="261" customFormat="1" ht="17.25" customHeight="1">
      <c r="A94" s="253"/>
      <c r="B94" s="254"/>
      <c r="C94" s="263"/>
      <c r="D94" s="263"/>
      <c r="E94" s="256"/>
      <c r="F94" s="256"/>
      <c r="G94" s="256"/>
      <c r="H94" s="256"/>
      <c r="I94" s="264"/>
      <c r="J94" s="258"/>
      <c r="K94" s="265"/>
      <c r="L94" s="260"/>
      <c r="M94" s="253"/>
    </row>
    <row r="95" spans="1:13" s="114" customFormat="1" ht="23.25">
      <c r="A95" s="53"/>
      <c r="B95" s="54" t="s">
        <v>45</v>
      </c>
      <c r="C95" s="111"/>
      <c r="D95" s="112"/>
      <c r="E95" s="112"/>
      <c r="F95" s="112"/>
      <c r="G95" s="112"/>
      <c r="H95" s="112"/>
      <c r="I95" s="113"/>
      <c r="J95" s="112"/>
      <c r="K95" s="272">
        <f>SUM(K96,K125,K131)</f>
        <v>0</v>
      </c>
      <c r="L95" s="56" t="s">
        <v>1</v>
      </c>
      <c r="M95" s="53"/>
    </row>
    <row r="96" spans="1:13" s="21" customFormat="1" ht="31.5" customHeight="1">
      <c r="A96" s="57" t="s">
        <v>26</v>
      </c>
      <c r="D96" s="22"/>
      <c r="E96" s="22"/>
      <c r="F96" s="22"/>
      <c r="G96" s="22"/>
      <c r="H96" s="22"/>
      <c r="I96" s="22"/>
      <c r="J96" s="22"/>
      <c r="K96" s="236">
        <f>K97+K110</f>
        <v>0</v>
      </c>
      <c r="L96" s="21" t="s">
        <v>1</v>
      </c>
      <c r="M96" s="22"/>
    </row>
    <row r="97" spans="1:13" s="59" customFormat="1" ht="28.5" customHeight="1">
      <c r="A97" s="58" t="s">
        <v>27</v>
      </c>
      <c r="D97" s="60"/>
      <c r="E97" s="60"/>
      <c r="F97" s="60"/>
      <c r="G97" s="60"/>
      <c r="H97" s="60"/>
      <c r="I97" s="60"/>
      <c r="J97" s="60"/>
      <c r="K97" s="247">
        <f>SUM(I98,I108)</f>
        <v>0</v>
      </c>
      <c r="L97" s="59" t="s">
        <v>1</v>
      </c>
      <c r="M97" s="60"/>
    </row>
    <row r="98" spans="1:13" s="25" customFormat="1">
      <c r="A98" s="25" t="s">
        <v>16</v>
      </c>
      <c r="I98" s="234">
        <f>K99+K102+K106</f>
        <v>0</v>
      </c>
      <c r="J98" s="25" t="s">
        <v>1</v>
      </c>
    </row>
    <row r="99" spans="1:13" s="25" customFormat="1">
      <c r="B99" s="25" t="s">
        <v>17</v>
      </c>
      <c r="J99" s="28"/>
      <c r="K99" s="233">
        <f>SUM(L100:L101)</f>
        <v>0</v>
      </c>
      <c r="L99" s="25" t="s">
        <v>1</v>
      </c>
    </row>
    <row r="100" spans="1:13">
      <c r="D100" s="1" t="s">
        <v>28</v>
      </c>
      <c r="J100" s="35"/>
      <c r="K100" s="35"/>
      <c r="L100" s="231"/>
      <c r="M100" s="1" t="s">
        <v>1</v>
      </c>
    </row>
    <row r="101" spans="1:13">
      <c r="D101" s="48" t="s">
        <v>29</v>
      </c>
      <c r="J101" s="35"/>
      <c r="K101" s="35"/>
      <c r="L101" s="232"/>
      <c r="M101" s="34" t="s">
        <v>1</v>
      </c>
    </row>
    <row r="102" spans="1:13" s="25" customFormat="1">
      <c r="B102" s="25" t="s">
        <v>21</v>
      </c>
      <c r="K102" s="233">
        <f>SUM(L103:L105)</f>
        <v>0</v>
      </c>
      <c r="L102" s="25" t="s">
        <v>1</v>
      </c>
    </row>
    <row r="103" spans="1:13" s="25" customFormat="1">
      <c r="D103" s="1" t="s">
        <v>64</v>
      </c>
      <c r="K103" s="28"/>
      <c r="L103" s="231"/>
      <c r="M103" s="1" t="s">
        <v>1</v>
      </c>
    </row>
    <row r="104" spans="1:13" s="25" customFormat="1">
      <c r="D104" s="1" t="s">
        <v>65</v>
      </c>
      <c r="K104" s="28"/>
      <c r="L104" s="232"/>
      <c r="M104" s="34" t="s">
        <v>1</v>
      </c>
    </row>
    <row r="105" spans="1:13" s="25" customFormat="1">
      <c r="D105" s="1" t="s">
        <v>66</v>
      </c>
      <c r="K105" s="28"/>
      <c r="L105" s="232"/>
      <c r="M105" s="34" t="s">
        <v>1</v>
      </c>
    </row>
    <row r="106" spans="1:13" s="25" customFormat="1">
      <c r="B106" s="25" t="s">
        <v>30</v>
      </c>
      <c r="K106" s="233"/>
      <c r="L106" s="25" t="s">
        <v>1</v>
      </c>
    </row>
    <row r="107" spans="1:13" s="25" customFormat="1">
      <c r="K107" s="28"/>
    </row>
    <row r="108" spans="1:13" s="25" customFormat="1">
      <c r="A108" s="25" t="s">
        <v>31</v>
      </c>
      <c r="I108" s="234"/>
      <c r="J108" s="25" t="s">
        <v>1</v>
      </c>
      <c r="K108" s="27"/>
      <c r="L108" s="27"/>
    </row>
    <row r="109" spans="1:13" s="25" customFormat="1">
      <c r="K109" s="28"/>
    </row>
    <row r="110" spans="1:13" s="67" customFormat="1">
      <c r="A110" s="64" t="s">
        <v>32</v>
      </c>
      <c r="B110" s="61"/>
      <c r="C110" s="61"/>
      <c r="D110" s="65"/>
      <c r="E110" s="65"/>
      <c r="F110" s="65"/>
      <c r="G110" s="65"/>
      <c r="H110" s="65"/>
      <c r="I110" s="65"/>
      <c r="J110" s="65"/>
      <c r="K110" s="247">
        <f>SUM(I111,I116,I120)</f>
        <v>0</v>
      </c>
      <c r="L110" s="61" t="s">
        <v>1</v>
      </c>
      <c r="M110" s="65"/>
    </row>
    <row r="111" spans="1:13" s="72" customFormat="1">
      <c r="A111" s="66"/>
      <c r="B111" s="68" t="s">
        <v>33</v>
      </c>
      <c r="C111" s="69"/>
      <c r="D111" s="70"/>
      <c r="E111" s="71"/>
      <c r="F111" s="71"/>
      <c r="G111" s="66"/>
      <c r="H111" s="66"/>
      <c r="I111" s="236">
        <f>SUM(L112:L114)</f>
        <v>0</v>
      </c>
      <c r="J111" s="24" t="s">
        <v>1</v>
      </c>
      <c r="K111" s="66"/>
      <c r="L111" s="66"/>
      <c r="M111" s="66"/>
    </row>
    <row r="112" spans="1:13" s="75" customFormat="1">
      <c r="A112" s="34"/>
      <c r="B112" s="73">
        <v>1</v>
      </c>
      <c r="C112" s="74" t="s">
        <v>67</v>
      </c>
      <c r="E112" s="34"/>
      <c r="F112" s="34"/>
      <c r="G112" s="34"/>
      <c r="H112" s="34"/>
      <c r="I112" s="34"/>
      <c r="J112" s="34"/>
      <c r="K112" s="34"/>
      <c r="L112" s="246"/>
      <c r="M112" s="34" t="s">
        <v>1</v>
      </c>
    </row>
    <row r="113" spans="1:13" s="75" customFormat="1">
      <c r="A113" s="34"/>
      <c r="B113" s="73">
        <v>2</v>
      </c>
      <c r="C113" s="74" t="s">
        <v>67</v>
      </c>
      <c r="E113" s="34"/>
      <c r="F113" s="34"/>
      <c r="G113" s="34"/>
      <c r="H113" s="34"/>
      <c r="I113" s="34"/>
      <c r="J113" s="34"/>
      <c r="K113" s="34"/>
      <c r="L113" s="246"/>
      <c r="M113" s="34" t="s">
        <v>1</v>
      </c>
    </row>
    <row r="114" spans="1:13" s="75" customFormat="1">
      <c r="A114" s="34"/>
      <c r="B114" s="73">
        <v>3</v>
      </c>
      <c r="C114" s="74" t="s">
        <v>67</v>
      </c>
      <c r="E114" s="34"/>
      <c r="F114" s="34"/>
      <c r="G114" s="34"/>
      <c r="H114" s="34"/>
      <c r="I114" s="34"/>
      <c r="J114" s="34"/>
      <c r="K114" s="34"/>
      <c r="L114" s="246"/>
      <c r="M114" s="34" t="s">
        <v>1</v>
      </c>
    </row>
    <row r="115" spans="1:13" s="75" customFormat="1" ht="9.75" customHeight="1">
      <c r="A115" s="34"/>
      <c r="B115" s="73"/>
      <c r="C115" s="74"/>
      <c r="E115" s="34"/>
      <c r="F115" s="34"/>
      <c r="G115" s="34"/>
      <c r="H115" s="34"/>
      <c r="I115" s="34"/>
      <c r="J115" s="34"/>
      <c r="K115" s="34"/>
      <c r="L115" s="76"/>
      <c r="M115" s="34"/>
    </row>
    <row r="116" spans="1:13" s="87" customFormat="1" ht="27" customHeight="1">
      <c r="A116" s="83"/>
      <c r="B116" s="68" t="s">
        <v>34</v>
      </c>
      <c r="C116" s="68"/>
      <c r="D116" s="68"/>
      <c r="E116" s="68"/>
      <c r="F116" s="68"/>
      <c r="G116" s="68"/>
      <c r="H116" s="68"/>
      <c r="I116" s="248">
        <f>SUM(L117:L119)</f>
        <v>0</v>
      </c>
      <c r="J116" s="85" t="s">
        <v>1</v>
      </c>
      <c r="K116" s="84"/>
      <c r="L116" s="85"/>
      <c r="M116" s="86"/>
    </row>
    <row r="117" spans="1:13" s="88" customFormat="1">
      <c r="B117" s="73">
        <v>1</v>
      </c>
      <c r="C117" s="74" t="s">
        <v>67</v>
      </c>
      <c r="D117" s="78"/>
      <c r="K117" s="89"/>
      <c r="L117" s="246"/>
      <c r="M117" s="90" t="s">
        <v>1</v>
      </c>
    </row>
    <row r="118" spans="1:13" s="88" customFormat="1">
      <c r="B118" s="73">
        <v>2</v>
      </c>
      <c r="C118" s="74" t="s">
        <v>67</v>
      </c>
      <c r="D118" s="78"/>
      <c r="K118" s="89"/>
      <c r="L118" s="246"/>
      <c r="M118" s="90" t="s">
        <v>1</v>
      </c>
    </row>
    <row r="119" spans="1:13" s="88" customFormat="1" ht="24" customHeight="1">
      <c r="B119" s="73">
        <v>3</v>
      </c>
      <c r="C119" s="74" t="s">
        <v>67</v>
      </c>
      <c r="D119" s="78"/>
      <c r="I119" s="91"/>
      <c r="J119" s="92"/>
      <c r="K119" s="89"/>
      <c r="L119" s="246"/>
      <c r="M119" s="90" t="s">
        <v>1</v>
      </c>
    </row>
    <row r="120" spans="1:13" s="72" customFormat="1">
      <c r="A120" s="93"/>
      <c r="B120" s="94" t="s">
        <v>35</v>
      </c>
      <c r="C120" s="95"/>
      <c r="D120" s="95"/>
      <c r="E120" s="95"/>
      <c r="F120" s="95"/>
      <c r="G120" s="95"/>
      <c r="H120" s="95"/>
      <c r="I120" s="249">
        <f>SUM(L121:L123)</f>
        <v>0</v>
      </c>
      <c r="J120" s="85" t="s">
        <v>1</v>
      </c>
      <c r="K120" s="96"/>
      <c r="L120" s="85"/>
      <c r="M120" s="97"/>
    </row>
    <row r="121" spans="1:13" s="88" customFormat="1">
      <c r="B121" s="73">
        <v>1</v>
      </c>
      <c r="C121" s="74" t="s">
        <v>67</v>
      </c>
      <c r="D121" s="78"/>
      <c r="K121" s="89"/>
      <c r="L121" s="246"/>
      <c r="M121" s="90" t="s">
        <v>1</v>
      </c>
    </row>
    <row r="122" spans="1:13" s="88" customFormat="1">
      <c r="B122" s="73">
        <v>2</v>
      </c>
      <c r="C122" s="74" t="s">
        <v>67</v>
      </c>
      <c r="D122" s="78"/>
      <c r="K122" s="89"/>
      <c r="L122" s="246"/>
      <c r="M122" s="90" t="s">
        <v>1</v>
      </c>
    </row>
    <row r="123" spans="1:13" s="88" customFormat="1">
      <c r="B123" s="73">
        <v>3</v>
      </c>
      <c r="C123" s="74" t="s">
        <v>67</v>
      </c>
      <c r="D123" s="78"/>
      <c r="K123" s="89"/>
      <c r="L123" s="246"/>
      <c r="M123" s="90" t="s">
        <v>1</v>
      </c>
    </row>
    <row r="124" spans="1:13" s="88" customFormat="1" ht="15.75" customHeight="1">
      <c r="B124" s="73"/>
      <c r="C124" s="74"/>
      <c r="D124" s="78"/>
      <c r="K124" s="89"/>
      <c r="L124" s="76"/>
      <c r="M124" s="90"/>
    </row>
    <row r="125" spans="1:13" s="88" customFormat="1">
      <c r="A125" s="57" t="s">
        <v>80</v>
      </c>
      <c r="B125" s="73"/>
      <c r="C125" s="74"/>
      <c r="D125" s="78"/>
      <c r="K125" s="304">
        <f>I126</f>
        <v>0</v>
      </c>
      <c r="L125" s="305" t="s">
        <v>1</v>
      </c>
      <c r="M125" s="305"/>
    </row>
    <row r="126" spans="1:13" s="88" customFormat="1">
      <c r="B126" s="68" t="s">
        <v>34</v>
      </c>
      <c r="C126" s="68"/>
      <c r="D126" s="68"/>
      <c r="E126" s="68"/>
      <c r="F126" s="68"/>
      <c r="G126" s="68"/>
      <c r="H126" s="68"/>
      <c r="I126" s="248">
        <f>SUM(L127:L129)</f>
        <v>0</v>
      </c>
      <c r="J126" s="85" t="s">
        <v>1</v>
      </c>
      <c r="K126" s="84"/>
      <c r="L126" s="85"/>
      <c r="M126" s="86"/>
    </row>
    <row r="127" spans="1:13" s="88" customFormat="1">
      <c r="B127" s="73">
        <v>1</v>
      </c>
      <c r="C127" s="74" t="s">
        <v>81</v>
      </c>
      <c r="D127" s="78"/>
      <c r="K127" s="89"/>
      <c r="L127" s="246"/>
      <c r="M127" s="90" t="s">
        <v>1</v>
      </c>
    </row>
    <row r="128" spans="1:13" s="88" customFormat="1">
      <c r="B128" s="88">
        <v>2</v>
      </c>
      <c r="C128" s="74" t="s">
        <v>67</v>
      </c>
      <c r="D128" s="78"/>
      <c r="K128" s="89"/>
      <c r="L128" s="246"/>
      <c r="M128" s="90" t="s">
        <v>1</v>
      </c>
    </row>
    <row r="129" spans="1:14" s="88" customFormat="1">
      <c r="B129" s="73">
        <v>3</v>
      </c>
      <c r="C129" s="74" t="s">
        <v>67</v>
      </c>
      <c r="D129" s="78"/>
      <c r="K129" s="89"/>
      <c r="L129" s="246"/>
      <c r="M129" s="90" t="s">
        <v>1</v>
      </c>
    </row>
    <row r="130" spans="1:14" s="88" customFormat="1">
      <c r="C130" s="74"/>
      <c r="D130" s="78"/>
      <c r="K130" s="89"/>
      <c r="L130" s="76"/>
      <c r="M130" s="90"/>
    </row>
    <row r="131" spans="1:14" s="88" customFormat="1">
      <c r="A131" s="98" t="s">
        <v>36</v>
      </c>
      <c r="B131" s="98"/>
      <c r="C131" s="98"/>
      <c r="D131" s="98"/>
      <c r="E131" s="98"/>
      <c r="F131" s="98"/>
      <c r="G131" s="98"/>
      <c r="H131" s="98"/>
      <c r="I131" s="98"/>
      <c r="J131" s="98"/>
      <c r="K131" s="251">
        <f>SUM(I132,I138)</f>
        <v>0</v>
      </c>
      <c r="L131" s="99" t="s">
        <v>1</v>
      </c>
      <c r="M131" s="100"/>
    </row>
    <row r="132" spans="1:14" s="102" customFormat="1">
      <c r="A132" s="62" t="s">
        <v>37</v>
      </c>
      <c r="B132" s="62"/>
      <c r="C132" s="62"/>
      <c r="D132" s="62"/>
      <c r="E132" s="62"/>
      <c r="F132" s="62"/>
      <c r="G132" s="62"/>
      <c r="H132" s="62"/>
      <c r="I132" s="250">
        <f>SUM(K134:K136)</f>
        <v>0</v>
      </c>
      <c r="J132" s="62" t="s">
        <v>1</v>
      </c>
      <c r="K132" s="103"/>
      <c r="L132" s="62"/>
      <c r="M132" s="104"/>
    </row>
    <row r="133" spans="1:14" s="102" customFormat="1">
      <c r="A133" s="39"/>
      <c r="B133" s="39"/>
      <c r="C133" s="39"/>
      <c r="D133" s="105" t="s">
        <v>38</v>
      </c>
      <c r="E133" s="105" t="s">
        <v>39</v>
      </c>
      <c r="F133" s="105"/>
      <c r="G133" s="105" t="s">
        <v>40</v>
      </c>
      <c r="H133" s="105"/>
      <c r="I133" s="359" t="s">
        <v>41</v>
      </c>
      <c r="J133" s="359"/>
      <c r="K133" s="106" t="s">
        <v>42</v>
      </c>
      <c r="L133" s="82"/>
      <c r="M133" s="39"/>
    </row>
    <row r="134" spans="1:14" s="102" customFormat="1" ht="27" customHeight="1">
      <c r="A134" s="39"/>
      <c r="B134" s="294">
        <v>1</v>
      </c>
      <c r="C134" s="367" t="s">
        <v>68</v>
      </c>
      <c r="D134" s="367"/>
      <c r="E134" s="295"/>
      <c r="F134" s="296"/>
      <c r="G134" s="295"/>
      <c r="H134" s="296"/>
      <c r="I134" s="262"/>
      <c r="J134" s="297"/>
      <c r="K134" s="298">
        <f>I134*E134</f>
        <v>0</v>
      </c>
      <c r="L134" s="299" t="s">
        <v>1</v>
      </c>
      <c r="M134" s="39"/>
    </row>
    <row r="135" spans="1:14" s="102" customFormat="1" ht="27" customHeight="1">
      <c r="A135" s="39"/>
      <c r="B135" s="294">
        <v>2</v>
      </c>
      <c r="C135" s="367" t="s">
        <v>68</v>
      </c>
      <c r="D135" s="367"/>
      <c r="E135" s="295"/>
      <c r="F135" s="296"/>
      <c r="G135" s="295"/>
      <c r="H135" s="296"/>
      <c r="I135" s="262"/>
      <c r="J135" s="297"/>
      <c r="K135" s="298">
        <f t="shared" ref="K135:K136" si="2">I135*E135</f>
        <v>0</v>
      </c>
      <c r="L135" s="299" t="s">
        <v>1</v>
      </c>
      <c r="M135" s="39"/>
    </row>
    <row r="136" spans="1:14" s="102" customFormat="1" ht="27" customHeight="1">
      <c r="A136" s="39"/>
      <c r="B136" s="294">
        <v>3</v>
      </c>
      <c r="C136" s="367" t="s">
        <v>68</v>
      </c>
      <c r="D136" s="367"/>
      <c r="E136" s="295"/>
      <c r="F136" s="296"/>
      <c r="G136" s="295"/>
      <c r="H136" s="296"/>
      <c r="I136" s="262"/>
      <c r="J136" s="297"/>
      <c r="K136" s="298">
        <f t="shared" si="2"/>
        <v>0</v>
      </c>
      <c r="L136" s="299" t="s">
        <v>1</v>
      </c>
      <c r="M136" s="39"/>
    </row>
    <row r="137" spans="1:14" s="88" customFormat="1" ht="15.75" customHeight="1">
      <c r="C137" s="74"/>
      <c r="D137" s="78"/>
      <c r="K137" s="89"/>
      <c r="L137" s="76"/>
      <c r="M137" s="90"/>
    </row>
    <row r="138" spans="1:14" s="102" customFormat="1">
      <c r="A138" s="62" t="s">
        <v>69</v>
      </c>
      <c r="B138" s="62"/>
      <c r="C138" s="62"/>
      <c r="D138" s="62"/>
      <c r="E138" s="62"/>
      <c r="F138" s="62"/>
      <c r="G138" s="62"/>
      <c r="H138" s="62"/>
      <c r="I138" s="250">
        <f>SUM(K140:K142)</f>
        <v>0</v>
      </c>
      <c r="J138" s="62" t="s">
        <v>1</v>
      </c>
      <c r="K138" s="103"/>
      <c r="L138" s="62"/>
      <c r="M138" s="104"/>
    </row>
    <row r="139" spans="1:14" s="102" customFormat="1">
      <c r="A139" s="39"/>
      <c r="B139" s="39"/>
      <c r="C139" s="39"/>
      <c r="D139" s="105" t="s">
        <v>38</v>
      </c>
      <c r="E139" s="105" t="s">
        <v>39</v>
      </c>
      <c r="F139" s="105"/>
      <c r="G139" s="105" t="s">
        <v>40</v>
      </c>
      <c r="H139" s="105"/>
      <c r="I139" s="359" t="s">
        <v>41</v>
      </c>
      <c r="J139" s="359"/>
      <c r="K139" s="106" t="s">
        <v>42</v>
      </c>
      <c r="L139" s="82"/>
      <c r="M139" s="39"/>
    </row>
    <row r="140" spans="1:14" s="102" customFormat="1" ht="27" customHeight="1">
      <c r="A140" s="39"/>
      <c r="B140" s="294">
        <v>1</v>
      </c>
      <c r="C140" s="367" t="s">
        <v>68</v>
      </c>
      <c r="D140" s="367"/>
      <c r="E140" s="295"/>
      <c r="F140" s="296"/>
      <c r="G140" s="295"/>
      <c r="H140" s="296"/>
      <c r="I140" s="262"/>
      <c r="J140" s="297"/>
      <c r="K140" s="298">
        <f>I140*E140</f>
        <v>0</v>
      </c>
      <c r="L140" s="299" t="s">
        <v>1</v>
      </c>
      <c r="M140" s="39"/>
    </row>
    <row r="141" spans="1:14" s="102" customFormat="1" ht="27" customHeight="1">
      <c r="A141" s="39"/>
      <c r="B141" s="294">
        <v>2</v>
      </c>
      <c r="C141" s="367" t="s">
        <v>68</v>
      </c>
      <c r="D141" s="367"/>
      <c r="E141" s="295"/>
      <c r="F141" s="296"/>
      <c r="G141" s="295"/>
      <c r="H141" s="296"/>
      <c r="I141" s="262"/>
      <c r="J141" s="297"/>
      <c r="K141" s="298">
        <f t="shared" ref="K141:K142" si="3">I141*E141</f>
        <v>0</v>
      </c>
      <c r="L141" s="299" t="s">
        <v>1</v>
      </c>
      <c r="M141" s="39"/>
    </row>
    <row r="142" spans="1:14" s="102" customFormat="1" ht="27" customHeight="1">
      <c r="A142" s="39"/>
      <c r="B142" s="294">
        <v>3</v>
      </c>
      <c r="C142" s="367" t="s">
        <v>68</v>
      </c>
      <c r="D142" s="367"/>
      <c r="E142" s="295"/>
      <c r="F142" s="296"/>
      <c r="G142" s="295"/>
      <c r="H142" s="296"/>
      <c r="I142" s="262"/>
      <c r="J142" s="297"/>
      <c r="K142" s="300">
        <f t="shared" si="3"/>
        <v>0</v>
      </c>
      <c r="L142" s="299" t="s">
        <v>1</v>
      </c>
      <c r="M142" s="39"/>
    </row>
    <row r="143" spans="1:14" s="88" customFormat="1" ht="15.75" customHeight="1">
      <c r="C143" s="74"/>
      <c r="D143" s="78"/>
      <c r="K143" s="89"/>
      <c r="L143" s="76"/>
      <c r="M143" s="90"/>
    </row>
    <row r="144" spans="1:14" s="88" customFormat="1" ht="23.25">
      <c r="A144" s="321" t="s">
        <v>105</v>
      </c>
      <c r="C144" s="74"/>
      <c r="D144" s="78"/>
      <c r="I144" s="334"/>
      <c r="J144" s="334"/>
      <c r="K144" s="337">
        <f>K145+K153</f>
        <v>0</v>
      </c>
      <c r="L144" s="333" t="s">
        <v>1</v>
      </c>
      <c r="M144" s="338"/>
      <c r="N144" s="334"/>
    </row>
    <row r="145" spans="1:13" s="117" customFormat="1" ht="25.5" customHeight="1">
      <c r="B145" s="118" t="s">
        <v>46</v>
      </c>
      <c r="C145" s="119"/>
      <c r="D145" s="120"/>
      <c r="E145" s="120"/>
      <c r="F145" s="120"/>
      <c r="G145" s="120"/>
      <c r="H145" s="120"/>
      <c r="I145" s="120"/>
      <c r="J145" s="120"/>
      <c r="K145" s="274">
        <f>K146</f>
        <v>0</v>
      </c>
      <c r="L145" s="121" t="s">
        <v>1</v>
      </c>
      <c r="M145" s="122"/>
    </row>
    <row r="146" spans="1:13" s="125" customFormat="1" ht="25.5" customHeight="1">
      <c r="A146" s="69" t="s">
        <v>26</v>
      </c>
      <c r="B146" s="69"/>
      <c r="C146" s="69"/>
      <c r="D146" s="69"/>
      <c r="E146" s="69"/>
      <c r="F146" s="69"/>
      <c r="G146" s="69"/>
      <c r="H146" s="69"/>
      <c r="I146" s="69"/>
      <c r="J146" s="69"/>
      <c r="K146" s="273">
        <f>SUM(K147)</f>
        <v>0</v>
      </c>
      <c r="L146" s="115" t="s">
        <v>1</v>
      </c>
      <c r="M146" s="124"/>
    </row>
    <row r="147" spans="1:13" s="67" customFormat="1">
      <c r="A147" s="64" t="s">
        <v>32</v>
      </c>
      <c r="B147" s="61"/>
      <c r="C147" s="61"/>
      <c r="D147" s="65"/>
      <c r="E147" s="65"/>
      <c r="F147" s="65"/>
      <c r="G147" s="65"/>
      <c r="H147" s="65"/>
      <c r="I147" s="65"/>
      <c r="J147" s="65"/>
      <c r="K147" s="247">
        <f>SUM(I148)</f>
        <v>0</v>
      </c>
      <c r="L147" s="61" t="s">
        <v>1</v>
      </c>
      <c r="M147" s="65"/>
    </row>
    <row r="148" spans="1:13" s="129" customFormat="1" ht="47.25" customHeight="1">
      <c r="A148" s="126"/>
      <c r="B148" s="366" t="s">
        <v>47</v>
      </c>
      <c r="C148" s="366"/>
      <c r="D148" s="366"/>
      <c r="E148" s="366"/>
      <c r="F148" s="366"/>
      <c r="G148" s="366"/>
      <c r="H148" s="252"/>
      <c r="I148" s="275">
        <f>SUM(L149:L151)</f>
        <v>0</v>
      </c>
      <c r="J148" s="115" t="s">
        <v>1</v>
      </c>
      <c r="K148" s="128"/>
      <c r="L148" s="127"/>
      <c r="M148" s="124"/>
    </row>
    <row r="149" spans="1:13" s="88" customFormat="1">
      <c r="B149" s="73">
        <v>1</v>
      </c>
      <c r="C149" s="74" t="s">
        <v>67</v>
      </c>
      <c r="D149" s="78"/>
      <c r="K149" s="89"/>
      <c r="L149" s="246"/>
      <c r="M149" s="90" t="s">
        <v>1</v>
      </c>
    </row>
    <row r="150" spans="1:13" s="88" customFormat="1">
      <c r="B150" s="73">
        <v>2</v>
      </c>
      <c r="C150" s="74" t="s">
        <v>67</v>
      </c>
      <c r="D150" s="78"/>
      <c r="K150" s="89"/>
      <c r="L150" s="246"/>
      <c r="M150" s="90" t="s">
        <v>1</v>
      </c>
    </row>
    <row r="151" spans="1:13" s="88" customFormat="1">
      <c r="B151" s="73">
        <v>3</v>
      </c>
      <c r="C151" s="74" t="s">
        <v>67</v>
      </c>
      <c r="D151" s="78"/>
      <c r="K151" s="89"/>
      <c r="L151" s="246"/>
      <c r="M151" s="90" t="s">
        <v>1</v>
      </c>
    </row>
    <row r="152" spans="1:13" s="36" customFormat="1" ht="13.5" customHeight="1">
      <c r="B152" s="88"/>
      <c r="C152" s="74"/>
      <c r="K152" s="130"/>
      <c r="L152" s="131"/>
      <c r="M152" s="90"/>
    </row>
    <row r="153" spans="1:13" s="36" customFormat="1" ht="24" customHeight="1">
      <c r="A153" s="132"/>
      <c r="B153" s="133" t="s">
        <v>48</v>
      </c>
      <c r="C153" s="134"/>
      <c r="D153" s="134"/>
      <c r="E153" s="134"/>
      <c r="F153" s="134"/>
      <c r="G153" s="135"/>
      <c r="H153" s="135"/>
      <c r="I153" s="136"/>
      <c r="J153" s="134"/>
      <c r="K153" s="277">
        <f>K154</f>
        <v>0</v>
      </c>
      <c r="L153" s="132" t="s">
        <v>1</v>
      </c>
      <c r="M153" s="134"/>
    </row>
    <row r="154" spans="1:13" s="36" customFormat="1" ht="24" customHeight="1">
      <c r="A154" s="137" t="s">
        <v>26</v>
      </c>
      <c r="B154" s="138"/>
      <c r="C154" s="139"/>
      <c r="D154" s="139"/>
      <c r="E154" s="139"/>
      <c r="F154" s="139"/>
      <c r="G154" s="140"/>
      <c r="H154" s="140"/>
      <c r="I154" s="141"/>
      <c r="J154" s="139"/>
      <c r="K154" s="278">
        <f>SUM(K155)</f>
        <v>0</v>
      </c>
      <c r="L154" s="24" t="s">
        <v>1</v>
      </c>
      <c r="M154" s="139"/>
    </row>
    <row r="155" spans="1:13" s="67" customFormat="1">
      <c r="A155" s="64" t="s">
        <v>32</v>
      </c>
      <c r="B155" s="61"/>
      <c r="C155" s="61"/>
      <c r="D155" s="65"/>
      <c r="E155" s="65"/>
      <c r="F155" s="65"/>
      <c r="G155" s="65"/>
      <c r="H155" s="65"/>
      <c r="I155" s="65"/>
      <c r="J155" s="65"/>
      <c r="K155" s="279">
        <f>SUM(I156)</f>
        <v>0</v>
      </c>
      <c r="L155" s="61" t="s">
        <v>1</v>
      </c>
      <c r="M155" s="65"/>
    </row>
    <row r="156" spans="1:13" s="36" customFormat="1" ht="48.75" customHeight="1">
      <c r="A156" s="142"/>
      <c r="B156" s="366" t="s">
        <v>47</v>
      </c>
      <c r="C156" s="366"/>
      <c r="D156" s="366"/>
      <c r="E156" s="366"/>
      <c r="F156" s="366"/>
      <c r="G156" s="366"/>
      <c r="H156" s="252"/>
      <c r="I156" s="276">
        <f>SUM(L157:L159)</f>
        <v>0</v>
      </c>
      <c r="J156" s="139" t="s">
        <v>1</v>
      </c>
      <c r="K156" s="143"/>
      <c r="L156" s="143"/>
      <c r="M156" s="144"/>
    </row>
    <row r="157" spans="1:13" s="88" customFormat="1">
      <c r="B157" s="73">
        <v>1</v>
      </c>
      <c r="C157" s="74" t="s">
        <v>67</v>
      </c>
      <c r="D157" s="78"/>
      <c r="K157" s="89"/>
      <c r="L157" s="246"/>
      <c r="M157" s="90" t="s">
        <v>1</v>
      </c>
    </row>
    <row r="158" spans="1:13" s="88" customFormat="1">
      <c r="B158" s="73">
        <v>2</v>
      </c>
      <c r="C158" s="74" t="s">
        <v>67</v>
      </c>
      <c r="D158" s="78"/>
      <c r="K158" s="89"/>
      <c r="L158" s="246"/>
      <c r="M158" s="90" t="s">
        <v>1</v>
      </c>
    </row>
    <row r="159" spans="1:13" s="88" customFormat="1">
      <c r="B159" s="73">
        <v>3</v>
      </c>
      <c r="C159" s="74" t="s">
        <v>67</v>
      </c>
      <c r="D159" s="78"/>
      <c r="K159" s="89"/>
      <c r="L159" s="246"/>
      <c r="M159" s="90" t="s">
        <v>1</v>
      </c>
    </row>
    <row r="160" spans="1:13" s="36" customFormat="1">
      <c r="A160" s="145"/>
      <c r="B160" s="146"/>
      <c r="C160" s="147"/>
      <c r="D160" s="147"/>
      <c r="E160" s="147"/>
      <c r="F160" s="147"/>
      <c r="G160" s="148"/>
      <c r="H160" s="148"/>
      <c r="I160" s="149"/>
      <c r="J160" s="147"/>
      <c r="K160" s="149"/>
      <c r="L160" s="149"/>
      <c r="M160" s="145"/>
    </row>
    <row r="161" spans="1:13" s="156" customFormat="1" ht="24" customHeight="1">
      <c r="A161" s="150" t="s">
        <v>102</v>
      </c>
      <c r="B161" s="151"/>
      <c r="C161" s="151"/>
      <c r="D161" s="152"/>
      <c r="E161" s="153"/>
      <c r="F161" s="153"/>
      <c r="G161" s="153"/>
      <c r="H161" s="153"/>
      <c r="I161" s="153"/>
      <c r="J161" s="153"/>
      <c r="K161" s="281">
        <f>K162</f>
        <v>0</v>
      </c>
      <c r="L161" s="154" t="s">
        <v>1</v>
      </c>
      <c r="M161" s="155"/>
    </row>
    <row r="162" spans="1:13" s="163" customFormat="1" ht="24" customHeight="1">
      <c r="A162" s="118"/>
      <c r="B162" s="157" t="s">
        <v>49</v>
      </c>
      <c r="C162" s="158"/>
      <c r="D162" s="159"/>
      <c r="E162" s="160"/>
      <c r="F162" s="160"/>
      <c r="G162" s="160"/>
      <c r="H162" s="160"/>
      <c r="I162" s="160"/>
      <c r="J162" s="160"/>
      <c r="K162" s="282">
        <f>K163</f>
        <v>0</v>
      </c>
      <c r="L162" s="161" t="s">
        <v>1</v>
      </c>
      <c r="M162" s="162"/>
    </row>
    <row r="163" spans="1:13" s="165" customFormat="1">
      <c r="A163" s="164" t="s">
        <v>26</v>
      </c>
      <c r="G163" s="166"/>
      <c r="H163" s="166"/>
      <c r="I163" s="167"/>
      <c r="K163" s="283">
        <f>K164</f>
        <v>0</v>
      </c>
      <c r="L163" s="168" t="s">
        <v>1</v>
      </c>
    </row>
    <row r="164" spans="1:13" s="170" customFormat="1">
      <c r="A164" s="164"/>
      <c r="B164" s="169" t="s">
        <v>50</v>
      </c>
      <c r="C164" s="165"/>
      <c r="D164" s="165"/>
      <c r="E164" s="165"/>
      <c r="F164" s="165"/>
      <c r="G164" s="166"/>
      <c r="H164" s="166"/>
      <c r="I164" s="167"/>
      <c r="J164" s="165"/>
      <c r="K164" s="283">
        <f>L170+L175+L165</f>
        <v>0</v>
      </c>
      <c r="L164" s="168" t="s">
        <v>1</v>
      </c>
      <c r="M164" s="165"/>
    </row>
    <row r="165" spans="1:13" s="173" customFormat="1">
      <c r="A165" s="171"/>
      <c r="B165" s="172" t="s">
        <v>51</v>
      </c>
      <c r="G165" s="174"/>
      <c r="H165" s="174"/>
      <c r="I165" s="175"/>
      <c r="K165" s="176"/>
      <c r="L165" s="280">
        <f>SUM(L166:L168)</f>
        <v>0</v>
      </c>
      <c r="M165" s="177" t="s">
        <v>1</v>
      </c>
    </row>
    <row r="166" spans="1:13" s="88" customFormat="1">
      <c r="B166" s="73">
        <v>1</v>
      </c>
      <c r="C166" s="74" t="s">
        <v>92</v>
      </c>
      <c r="D166" s="78"/>
      <c r="K166" s="89"/>
      <c r="L166" s="246"/>
      <c r="M166" s="90" t="s">
        <v>1</v>
      </c>
    </row>
    <row r="167" spans="1:13" s="88" customFormat="1">
      <c r="B167" s="73">
        <v>2</v>
      </c>
      <c r="C167" s="74" t="s">
        <v>92</v>
      </c>
      <c r="D167" s="78"/>
      <c r="K167" s="89"/>
      <c r="L167" s="246"/>
      <c r="M167" s="90" t="s">
        <v>1</v>
      </c>
    </row>
    <row r="168" spans="1:13" s="88" customFormat="1">
      <c r="B168" s="73">
        <v>3</v>
      </c>
      <c r="C168" s="74" t="s">
        <v>92</v>
      </c>
      <c r="D168" s="78"/>
      <c r="K168" s="89"/>
      <c r="L168" s="246"/>
      <c r="M168" s="90" t="s">
        <v>1</v>
      </c>
    </row>
    <row r="169" spans="1:13" s="88" customFormat="1">
      <c r="B169" s="73"/>
      <c r="C169" s="74"/>
      <c r="D169" s="78"/>
      <c r="K169" s="89"/>
      <c r="L169" s="76"/>
      <c r="M169" s="90"/>
    </row>
    <row r="170" spans="1:13" s="173" customFormat="1">
      <c r="A170" s="171"/>
      <c r="B170" s="172" t="s">
        <v>52</v>
      </c>
      <c r="G170" s="174"/>
      <c r="H170" s="174"/>
      <c r="I170" s="175"/>
      <c r="K170" s="176"/>
      <c r="L170" s="280">
        <f>SUM(L171:L173)</f>
        <v>0</v>
      </c>
      <c r="M170" s="177" t="s">
        <v>1</v>
      </c>
    </row>
    <row r="171" spans="1:13" s="88" customFormat="1">
      <c r="B171" s="73">
        <v>1</v>
      </c>
      <c r="C171" s="74" t="s">
        <v>92</v>
      </c>
      <c r="D171" s="78"/>
      <c r="K171" s="89"/>
      <c r="L171" s="246"/>
      <c r="M171" s="90" t="s">
        <v>1</v>
      </c>
    </row>
    <row r="172" spans="1:13" s="88" customFormat="1">
      <c r="B172" s="73">
        <v>2</v>
      </c>
      <c r="C172" s="74" t="s">
        <v>92</v>
      </c>
      <c r="D172" s="78"/>
      <c r="K172" s="89"/>
      <c r="L172" s="246"/>
      <c r="M172" s="90" t="s">
        <v>1</v>
      </c>
    </row>
    <row r="173" spans="1:13" s="88" customFormat="1">
      <c r="B173" s="73">
        <v>3</v>
      </c>
      <c r="C173" s="74" t="s">
        <v>92</v>
      </c>
      <c r="D173" s="78"/>
      <c r="K173" s="89"/>
      <c r="L173" s="246"/>
      <c r="M173" s="90" t="s">
        <v>1</v>
      </c>
    </row>
    <row r="174" spans="1:13" s="100" customFormat="1" ht="16.5" customHeight="1">
      <c r="A174" s="69"/>
      <c r="B174" s="98"/>
      <c r="C174" s="98"/>
      <c r="K174" s="123"/>
      <c r="L174" s="99"/>
    </row>
    <row r="175" spans="1:13" s="183" customFormat="1">
      <c r="A175" s="178"/>
      <c r="B175" s="179" t="s">
        <v>53</v>
      </c>
      <c r="C175" s="180"/>
      <c r="D175" s="181"/>
      <c r="E175" s="181"/>
      <c r="F175" s="181"/>
      <c r="G175" s="181"/>
      <c r="H175" s="181"/>
      <c r="I175" s="181"/>
      <c r="J175" s="181"/>
      <c r="K175" s="181"/>
      <c r="L175" s="182">
        <f>SUM(L176:L178)</f>
        <v>0</v>
      </c>
      <c r="M175" s="181" t="s">
        <v>1</v>
      </c>
    </row>
    <row r="176" spans="1:13" s="88" customFormat="1">
      <c r="B176" s="73">
        <v>1</v>
      </c>
      <c r="C176" s="74" t="s">
        <v>70</v>
      </c>
      <c r="D176" s="78"/>
      <c r="K176" s="89"/>
      <c r="L176" s="246"/>
      <c r="M176" s="90" t="s">
        <v>1</v>
      </c>
    </row>
    <row r="177" spans="1:13" s="88" customFormat="1">
      <c r="B177" s="73">
        <v>2</v>
      </c>
      <c r="C177" s="74" t="s">
        <v>70</v>
      </c>
      <c r="D177" s="78"/>
      <c r="K177" s="89"/>
      <c r="L177" s="246"/>
      <c r="M177" s="90" t="s">
        <v>1</v>
      </c>
    </row>
    <row r="178" spans="1:13" s="88" customFormat="1">
      <c r="B178" s="73">
        <v>3</v>
      </c>
      <c r="C178" s="74" t="s">
        <v>70</v>
      </c>
      <c r="D178" s="78"/>
      <c r="K178" s="89"/>
      <c r="L178" s="246"/>
      <c r="M178" s="90" t="s">
        <v>1</v>
      </c>
    </row>
    <row r="179" spans="1:13" s="88" customFormat="1">
      <c r="B179" s="73"/>
      <c r="C179" s="74"/>
      <c r="D179" s="78"/>
      <c r="K179" s="89"/>
      <c r="L179" s="76"/>
      <c r="M179" s="90"/>
    </row>
    <row r="180" spans="1:13" s="190" customFormat="1" ht="23.25">
      <c r="A180" s="121"/>
      <c r="B180" s="187" t="s">
        <v>108</v>
      </c>
      <c r="C180" s="188"/>
      <c r="D180" s="189"/>
      <c r="K180" s="284"/>
      <c r="L180" s="121" t="s">
        <v>1</v>
      </c>
    </row>
    <row r="181" spans="1:13" s="190" customFormat="1" ht="15" customHeight="1">
      <c r="A181" s="121"/>
      <c r="B181" s="187"/>
      <c r="C181" s="188"/>
      <c r="D181" s="189"/>
      <c r="K181" s="306"/>
      <c r="L181" s="121"/>
    </row>
    <row r="182" spans="1:13" ht="23.25">
      <c r="B182" s="54" t="s">
        <v>109</v>
      </c>
      <c r="C182" s="200"/>
      <c r="D182" s="200"/>
      <c r="E182" s="200"/>
      <c r="F182" s="200"/>
      <c r="G182" s="200"/>
      <c r="H182" s="200"/>
      <c r="I182" s="200"/>
      <c r="J182" s="200"/>
      <c r="K182" s="272"/>
      <c r="L182" s="56" t="s">
        <v>1</v>
      </c>
      <c r="M182" s="56"/>
    </row>
    <row r="183" spans="1:13" ht="15.75" customHeight="1">
      <c r="B183" s="54"/>
      <c r="C183" s="200"/>
      <c r="D183" s="200"/>
      <c r="E183" s="200"/>
      <c r="F183" s="200"/>
      <c r="G183" s="200"/>
      <c r="H183" s="200"/>
      <c r="I183" s="200"/>
      <c r="J183" s="200"/>
      <c r="K183" s="312"/>
      <c r="L183" s="56"/>
      <c r="M183" s="56"/>
    </row>
    <row r="184" spans="1:13" ht="23.25">
      <c r="B184" s="54" t="s">
        <v>110</v>
      </c>
      <c r="C184" s="200"/>
      <c r="D184" s="200"/>
      <c r="E184" s="200"/>
      <c r="F184" s="200"/>
      <c r="G184" s="200"/>
      <c r="H184" s="200"/>
      <c r="I184" s="200"/>
      <c r="J184" s="200"/>
      <c r="K184" s="272"/>
      <c r="L184" s="56" t="s">
        <v>1</v>
      </c>
      <c r="M184" s="56"/>
    </row>
    <row r="185" spans="1:13" ht="16.5" customHeight="1">
      <c r="B185" s="54"/>
      <c r="C185" s="200"/>
      <c r="D185" s="200"/>
      <c r="E185" s="200"/>
      <c r="F185" s="200"/>
      <c r="G185" s="200"/>
      <c r="H185" s="200"/>
      <c r="I185" s="200"/>
      <c r="J185" s="200"/>
      <c r="K185" s="312"/>
      <c r="L185" s="56"/>
      <c r="M185" s="56"/>
    </row>
    <row r="186" spans="1:13" ht="23.25">
      <c r="B186" s="54" t="s">
        <v>121</v>
      </c>
      <c r="C186" s="200"/>
      <c r="D186" s="200"/>
      <c r="E186" s="200"/>
      <c r="F186" s="200"/>
      <c r="G186" s="200"/>
      <c r="H186" s="200"/>
      <c r="I186" s="200"/>
      <c r="J186" s="200"/>
      <c r="K186" s="272"/>
      <c r="L186" s="56" t="s">
        <v>1</v>
      </c>
      <c r="M186" s="56"/>
    </row>
    <row r="187" spans="1:13" ht="15.75" customHeight="1">
      <c r="B187" s="54"/>
      <c r="C187" s="200"/>
      <c r="D187" s="200"/>
      <c r="E187" s="200"/>
      <c r="F187" s="200"/>
      <c r="G187" s="200"/>
      <c r="H187" s="200"/>
      <c r="I187" s="200"/>
      <c r="J187" s="200"/>
      <c r="K187" s="312"/>
      <c r="L187" s="56"/>
      <c r="M187" s="56"/>
    </row>
    <row r="188" spans="1:13" ht="23.25">
      <c r="B188" s="54" t="s">
        <v>119</v>
      </c>
      <c r="C188" s="200"/>
      <c r="D188" s="200"/>
      <c r="E188" s="200"/>
      <c r="F188" s="200"/>
      <c r="G188" s="200"/>
      <c r="H188" s="200"/>
      <c r="I188" s="200"/>
      <c r="J188" s="200"/>
      <c r="K188" s="272"/>
      <c r="L188" s="56" t="s">
        <v>1</v>
      </c>
      <c r="M188" s="56"/>
    </row>
    <row r="189" spans="1:13" ht="14.25" customHeight="1">
      <c r="B189" s="54"/>
      <c r="C189" s="200"/>
      <c r="D189" s="200"/>
      <c r="E189" s="200"/>
      <c r="F189" s="200"/>
      <c r="G189" s="200"/>
      <c r="H189" s="200"/>
      <c r="I189" s="200"/>
      <c r="J189" s="200"/>
      <c r="K189" s="312"/>
      <c r="L189" s="56"/>
      <c r="M189" s="56"/>
    </row>
    <row r="190" spans="1:13" ht="23.25">
      <c r="B190" s="54" t="s">
        <v>120</v>
      </c>
      <c r="C190" s="200"/>
      <c r="D190" s="200"/>
      <c r="E190" s="200"/>
      <c r="F190" s="200"/>
      <c r="G190" s="200"/>
      <c r="H190" s="200"/>
      <c r="I190" s="200"/>
      <c r="J190" s="200"/>
      <c r="K190" s="272">
        <f>SUM(L191:L191)</f>
        <v>0</v>
      </c>
      <c r="L190" s="56" t="s">
        <v>1</v>
      </c>
      <c r="M190" s="56"/>
    </row>
    <row r="191" spans="1:13" s="78" customFormat="1">
      <c r="B191" s="39">
        <v>1</v>
      </c>
      <c r="C191" s="39" t="s">
        <v>59</v>
      </c>
      <c r="D191" s="39"/>
      <c r="K191" s="199"/>
      <c r="L191" s="286"/>
      <c r="M191" s="78" t="s">
        <v>1</v>
      </c>
    </row>
    <row r="192" spans="1:13" s="78" customFormat="1">
      <c r="B192" s="48"/>
      <c r="C192" s="74"/>
      <c r="D192" s="101"/>
      <c r="K192" s="199"/>
      <c r="L192" s="199"/>
    </row>
  </sheetData>
  <mergeCells count="20">
    <mergeCell ref="B148:G148"/>
    <mergeCell ref="B156:G156"/>
    <mergeCell ref="C135:D135"/>
    <mergeCell ref="C136:D136"/>
    <mergeCell ref="I139:J139"/>
    <mergeCell ref="C140:D140"/>
    <mergeCell ref="C141:D141"/>
    <mergeCell ref="C142:D142"/>
    <mergeCell ref="C134:D134"/>
    <mergeCell ref="A1:M1"/>
    <mergeCell ref="A2:M2"/>
    <mergeCell ref="I84:J84"/>
    <mergeCell ref="C85:D85"/>
    <mergeCell ref="C86:D86"/>
    <mergeCell ref="C87:D87"/>
    <mergeCell ref="I90:J90"/>
    <mergeCell ref="C91:D91"/>
    <mergeCell ref="C92:D92"/>
    <mergeCell ref="C93:D93"/>
    <mergeCell ref="I133:J133"/>
  </mergeCells>
  <pageMargins left="0.78740157480314965" right="0.51181102362204722" top="0.74803149606299213" bottom="0.55118110236220474" header="0.31496062992125984" footer="0.15748031496062992"/>
  <pageSetup paperSize="9" scale="75" orientation="portrait" r:id="rId1"/>
  <headerFooter>
    <oddFooter>&amp;C&amp;P/&amp;N&amp;R&amp;A</oddFooter>
  </headerFooter>
  <rowBreaks count="4" manualBreakCount="4">
    <brk id="44" max="10" man="1"/>
    <brk id="88" max="12" man="1"/>
    <brk id="130" max="12" man="1"/>
    <brk id="16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FF"/>
  </sheetPr>
  <dimension ref="A1:N208"/>
  <sheetViews>
    <sheetView showGridLines="0" view="pageBreakPreview" zoomScaleSheetLayoutView="100" workbookViewId="0">
      <selection activeCell="U16" sqref="U16"/>
    </sheetView>
  </sheetViews>
  <sheetFormatPr defaultColWidth="9" defaultRowHeight="21"/>
  <cols>
    <col min="1" max="1" width="2.85546875" style="1" customWidth="1"/>
    <col min="2" max="2" width="4" style="1" customWidth="1"/>
    <col min="3" max="3" width="4.140625" style="1" customWidth="1"/>
    <col min="4" max="4" width="28.7109375" style="1" customWidth="1"/>
    <col min="5" max="5" width="7.140625" style="1" customWidth="1"/>
    <col min="6" max="6" width="1.7109375" style="1" customWidth="1"/>
    <col min="7" max="7" width="11.5703125" style="1" customWidth="1"/>
    <col min="8" max="8" width="1.85546875" style="1" customWidth="1"/>
    <col min="9" max="9" width="12.42578125" style="1" customWidth="1"/>
    <col min="10" max="10" width="5.28515625" style="1" bestFit="1" customWidth="1"/>
    <col min="11" max="11" width="14.7109375" style="215" customWidth="1"/>
    <col min="12" max="12" width="11.42578125" style="215" customWidth="1"/>
    <col min="13" max="13" width="5.28515625" style="1" bestFit="1" customWidth="1"/>
    <col min="14" max="16384" width="9" style="1"/>
  </cols>
  <sheetData>
    <row r="1" spans="1:13" ht="23.25">
      <c r="A1" s="360" t="s">
        <v>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3" customFormat="1" ht="23.25">
      <c r="A2" s="361" t="s">
        <v>135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</row>
    <row r="3" spans="1:13" s="3" customFormat="1" ht="23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7" customFormat="1" ht="23.25">
      <c r="A4" s="4" t="s">
        <v>95</v>
      </c>
      <c r="B4" s="5"/>
      <c r="C4" s="5"/>
      <c r="D4" s="5"/>
      <c r="E4" s="5"/>
      <c r="F4" s="5"/>
      <c r="G4" s="5"/>
      <c r="H4" s="5"/>
      <c r="I4" s="5"/>
      <c r="J4" s="5"/>
      <c r="K4" s="244">
        <f>SUM(K5)</f>
        <v>0</v>
      </c>
      <c r="L4" s="6" t="s">
        <v>1</v>
      </c>
      <c r="M4" s="5"/>
    </row>
    <row r="5" spans="1:13" s="9" customFormat="1" ht="23.25">
      <c r="A5" s="4" t="s">
        <v>78</v>
      </c>
      <c r="B5" s="8"/>
      <c r="C5" s="8"/>
      <c r="D5" s="8"/>
      <c r="E5" s="4"/>
      <c r="F5" s="4"/>
      <c r="I5" s="10"/>
      <c r="J5" s="8"/>
      <c r="K5" s="240">
        <f>K6+K45+K160+K177+K198+K206+K196+K200+K202+K204</f>
        <v>0</v>
      </c>
      <c r="L5" s="9" t="s">
        <v>1</v>
      </c>
      <c r="M5" s="8"/>
    </row>
    <row r="6" spans="1:13" s="16" customFormat="1" ht="23.25">
      <c r="A6" s="11" t="s">
        <v>2</v>
      </c>
      <c r="B6" s="12"/>
      <c r="C6" s="12"/>
      <c r="D6" s="13"/>
      <c r="E6" s="12"/>
      <c r="F6" s="12"/>
      <c r="G6" s="14"/>
      <c r="H6" s="14"/>
      <c r="I6" s="12"/>
      <c r="J6" s="12"/>
      <c r="K6" s="241">
        <f>K7</f>
        <v>0</v>
      </c>
      <c r="L6" s="15" t="s">
        <v>1</v>
      </c>
      <c r="M6" s="12"/>
    </row>
    <row r="7" spans="1:13" s="17" customFormat="1" ht="23.25">
      <c r="B7" s="18" t="s">
        <v>3</v>
      </c>
      <c r="C7" s="18"/>
      <c r="K7" s="242">
        <f>K8+K31</f>
        <v>0</v>
      </c>
      <c r="L7" s="19" t="s">
        <v>1</v>
      </c>
    </row>
    <row r="8" spans="1:13" s="22" customFormat="1">
      <c r="A8" s="20" t="s">
        <v>4</v>
      </c>
      <c r="B8" s="21"/>
      <c r="C8" s="21"/>
      <c r="I8" s="23"/>
      <c r="K8" s="243">
        <f>G9+G18+G29</f>
        <v>0</v>
      </c>
      <c r="L8" s="21" t="s">
        <v>1</v>
      </c>
    </row>
    <row r="9" spans="1:13" s="25" customFormat="1">
      <c r="A9" s="25" t="s">
        <v>98</v>
      </c>
      <c r="G9" s="234">
        <f>I10+I14</f>
        <v>0</v>
      </c>
      <c r="H9" s="63"/>
      <c r="I9" s="27" t="s">
        <v>1</v>
      </c>
      <c r="K9" s="27"/>
      <c r="L9" s="27"/>
    </row>
    <row r="10" spans="1:13" s="25" customFormat="1">
      <c r="B10" s="25" t="s">
        <v>61</v>
      </c>
      <c r="I10" s="234">
        <f>SUM(L11:L13)</f>
        <v>0</v>
      </c>
      <c r="J10" s="27" t="s">
        <v>1</v>
      </c>
      <c r="L10" s="27"/>
    </row>
    <row r="11" spans="1:13">
      <c r="C11" s="29" t="s">
        <v>5</v>
      </c>
      <c r="D11" s="30" t="s">
        <v>62</v>
      </c>
      <c r="E11" s="29" t="s">
        <v>6</v>
      </c>
      <c r="F11" s="29"/>
      <c r="G11" s="30" t="s">
        <v>13</v>
      </c>
      <c r="H11" s="30"/>
      <c r="I11" s="237"/>
      <c r="J11" s="31" t="s">
        <v>8</v>
      </c>
      <c r="K11" s="32" t="s">
        <v>9</v>
      </c>
      <c r="L11" s="238">
        <f>17500*12*I11</f>
        <v>0</v>
      </c>
      <c r="M11" s="34" t="s">
        <v>1</v>
      </c>
    </row>
    <row r="12" spans="1:13">
      <c r="C12" s="29" t="s">
        <v>10</v>
      </c>
      <c r="D12" s="30" t="s">
        <v>62</v>
      </c>
      <c r="E12" s="29" t="s">
        <v>6</v>
      </c>
      <c r="F12" s="29"/>
      <c r="G12" s="30" t="s">
        <v>7</v>
      </c>
      <c r="H12" s="30"/>
      <c r="I12" s="237"/>
      <c r="J12" s="31" t="s">
        <v>8</v>
      </c>
      <c r="K12" s="32" t="s">
        <v>9</v>
      </c>
      <c r="L12" s="239">
        <f>15000*12*I12</f>
        <v>0</v>
      </c>
      <c r="M12" s="34" t="s">
        <v>1</v>
      </c>
    </row>
    <row r="13" spans="1:13">
      <c r="C13" s="29" t="s">
        <v>11</v>
      </c>
      <c r="D13" s="30" t="s">
        <v>62</v>
      </c>
      <c r="E13" s="29" t="s">
        <v>6</v>
      </c>
      <c r="F13" s="29"/>
      <c r="G13" s="30" t="s">
        <v>12</v>
      </c>
      <c r="H13" s="30"/>
      <c r="I13" s="237"/>
      <c r="J13" s="31" t="s">
        <v>8</v>
      </c>
      <c r="K13" s="32" t="s">
        <v>9</v>
      </c>
      <c r="L13" s="239">
        <f>11500*12*I13</f>
        <v>0</v>
      </c>
      <c r="M13" s="34" t="s">
        <v>1</v>
      </c>
    </row>
    <row r="14" spans="1:13" s="25" customFormat="1">
      <c r="B14" s="25" t="s">
        <v>63</v>
      </c>
      <c r="I14" s="26">
        <f>SUM(L15:L17)</f>
        <v>0</v>
      </c>
      <c r="J14" s="27" t="s">
        <v>1</v>
      </c>
      <c r="L14" s="27"/>
    </row>
    <row r="15" spans="1:13">
      <c r="C15" s="29" t="s">
        <v>5</v>
      </c>
      <c r="D15" s="30" t="s">
        <v>62</v>
      </c>
      <c r="E15" s="29" t="s">
        <v>6</v>
      </c>
      <c r="F15" s="29"/>
      <c r="G15" s="30" t="s">
        <v>13</v>
      </c>
      <c r="H15" s="30"/>
      <c r="I15" s="237"/>
      <c r="J15" s="31" t="s">
        <v>8</v>
      </c>
      <c r="K15" s="32" t="s">
        <v>9</v>
      </c>
      <c r="L15" s="238">
        <f>17500*12*I15</f>
        <v>0</v>
      </c>
      <c r="M15" s="34" t="s">
        <v>1</v>
      </c>
    </row>
    <row r="16" spans="1:13">
      <c r="C16" s="29" t="s">
        <v>10</v>
      </c>
      <c r="D16" s="30" t="s">
        <v>62</v>
      </c>
      <c r="E16" s="29" t="s">
        <v>6</v>
      </c>
      <c r="F16" s="29"/>
      <c r="G16" s="30" t="s">
        <v>7</v>
      </c>
      <c r="H16" s="30"/>
      <c r="I16" s="237"/>
      <c r="J16" s="31" t="s">
        <v>8</v>
      </c>
      <c r="K16" s="32" t="s">
        <v>9</v>
      </c>
      <c r="L16" s="239">
        <f>15000*12*I16</f>
        <v>0</v>
      </c>
      <c r="M16" s="34" t="s">
        <v>1</v>
      </c>
    </row>
    <row r="17" spans="1:13">
      <c r="C17" s="29" t="s">
        <v>11</v>
      </c>
      <c r="D17" s="30" t="s">
        <v>62</v>
      </c>
      <c r="E17" s="29" t="s">
        <v>6</v>
      </c>
      <c r="F17" s="29"/>
      <c r="G17" s="30" t="s">
        <v>12</v>
      </c>
      <c r="H17" s="30"/>
      <c r="I17" s="237"/>
      <c r="J17" s="31" t="s">
        <v>8</v>
      </c>
      <c r="K17" s="32" t="s">
        <v>9</v>
      </c>
      <c r="L17" s="239">
        <f>11500*12*I17</f>
        <v>0</v>
      </c>
      <c r="M17" s="34" t="s">
        <v>1</v>
      </c>
    </row>
    <row r="18" spans="1:13" s="25" customFormat="1">
      <c r="A18" s="25" t="s">
        <v>99</v>
      </c>
      <c r="G18" s="234">
        <f>I19+I24</f>
        <v>0</v>
      </c>
      <c r="H18" s="63"/>
      <c r="I18" s="27" t="s">
        <v>1</v>
      </c>
      <c r="K18" s="27"/>
      <c r="L18" s="27"/>
    </row>
    <row r="19" spans="1:13" s="25" customFormat="1">
      <c r="B19" s="25" t="s">
        <v>103</v>
      </c>
      <c r="I19" s="234">
        <f>SUM(L20:L22)</f>
        <v>0</v>
      </c>
      <c r="J19" s="27" t="s">
        <v>1</v>
      </c>
      <c r="L19" s="27"/>
    </row>
    <row r="20" spans="1:13">
      <c r="C20" s="29" t="s">
        <v>5</v>
      </c>
      <c r="D20" s="30" t="s">
        <v>62</v>
      </c>
      <c r="E20" s="29" t="s">
        <v>6</v>
      </c>
      <c r="F20" s="29"/>
      <c r="G20" s="30" t="s">
        <v>13</v>
      </c>
      <c r="H20" s="30"/>
      <c r="I20" s="237"/>
      <c r="J20" s="31" t="s">
        <v>8</v>
      </c>
      <c r="K20" s="32" t="s">
        <v>9</v>
      </c>
      <c r="L20" s="238">
        <f>17500*12*I20</f>
        <v>0</v>
      </c>
      <c r="M20" s="34" t="s">
        <v>1</v>
      </c>
    </row>
    <row r="21" spans="1:13">
      <c r="C21" s="29" t="s">
        <v>10</v>
      </c>
      <c r="D21" s="30" t="s">
        <v>62</v>
      </c>
      <c r="E21" s="29" t="s">
        <v>6</v>
      </c>
      <c r="F21" s="29"/>
      <c r="G21" s="30" t="s">
        <v>7</v>
      </c>
      <c r="H21" s="30"/>
      <c r="I21" s="237"/>
      <c r="J21" s="31" t="s">
        <v>8</v>
      </c>
      <c r="K21" s="32" t="s">
        <v>9</v>
      </c>
      <c r="L21" s="239">
        <f>15000*12*I21</f>
        <v>0</v>
      </c>
      <c r="M21" s="34" t="s">
        <v>1</v>
      </c>
    </row>
    <row r="22" spans="1:13">
      <c r="C22" s="29" t="s">
        <v>11</v>
      </c>
      <c r="D22" s="30" t="s">
        <v>62</v>
      </c>
      <c r="E22" s="29" t="s">
        <v>6</v>
      </c>
      <c r="F22" s="29"/>
      <c r="G22" s="30" t="s">
        <v>12</v>
      </c>
      <c r="H22" s="30"/>
      <c r="I22" s="237"/>
      <c r="J22" s="31" t="s">
        <v>8</v>
      </c>
      <c r="K22" s="32" t="s">
        <v>9</v>
      </c>
      <c r="L22" s="239">
        <f>11500*12*I22</f>
        <v>0</v>
      </c>
      <c r="M22" s="34" t="s">
        <v>1</v>
      </c>
    </row>
    <row r="23" spans="1:13" ht="12" customHeight="1">
      <c r="C23" s="29"/>
      <c r="D23" s="30"/>
      <c r="E23" s="29"/>
      <c r="F23" s="29"/>
      <c r="G23" s="30"/>
      <c r="H23" s="30"/>
      <c r="I23" s="31"/>
      <c r="J23" s="31"/>
      <c r="K23" s="32"/>
      <c r="L23" s="33"/>
      <c r="M23" s="34"/>
    </row>
    <row r="24" spans="1:13" s="25" customFormat="1">
      <c r="B24" s="25" t="s">
        <v>104</v>
      </c>
      <c r="I24" s="26">
        <f>SUM(L25:L27)</f>
        <v>0</v>
      </c>
      <c r="J24" s="27" t="s">
        <v>1</v>
      </c>
      <c r="L24" s="27"/>
    </row>
    <row r="25" spans="1:13">
      <c r="C25" s="29" t="s">
        <v>5</v>
      </c>
      <c r="D25" s="30" t="s">
        <v>62</v>
      </c>
      <c r="E25" s="29" t="s">
        <v>6</v>
      </c>
      <c r="F25" s="29"/>
      <c r="G25" s="30" t="s">
        <v>13</v>
      </c>
      <c r="H25" s="30"/>
      <c r="I25" s="237"/>
      <c r="J25" s="31" t="s">
        <v>8</v>
      </c>
      <c r="K25" s="32" t="s">
        <v>9</v>
      </c>
      <c r="L25" s="238">
        <f>17500*12*I25</f>
        <v>0</v>
      </c>
      <c r="M25" s="34" t="s">
        <v>1</v>
      </c>
    </row>
    <row r="26" spans="1:13">
      <c r="C26" s="29" t="s">
        <v>10</v>
      </c>
      <c r="D26" s="30" t="s">
        <v>62</v>
      </c>
      <c r="E26" s="29" t="s">
        <v>6</v>
      </c>
      <c r="F26" s="29"/>
      <c r="G26" s="30" t="s">
        <v>7</v>
      </c>
      <c r="H26" s="30"/>
      <c r="I26" s="237"/>
      <c r="J26" s="31" t="s">
        <v>8</v>
      </c>
      <c r="K26" s="32" t="s">
        <v>9</v>
      </c>
      <c r="L26" s="239">
        <f>15000*12*I26</f>
        <v>0</v>
      </c>
      <c r="M26" s="34" t="s">
        <v>1</v>
      </c>
    </row>
    <row r="27" spans="1:13">
      <c r="C27" s="29" t="s">
        <v>11</v>
      </c>
      <c r="D27" s="30" t="s">
        <v>62</v>
      </c>
      <c r="E27" s="29" t="s">
        <v>6</v>
      </c>
      <c r="F27" s="29"/>
      <c r="G27" s="30" t="s">
        <v>12</v>
      </c>
      <c r="H27" s="30"/>
      <c r="I27" s="237"/>
      <c r="J27" s="31" t="s">
        <v>8</v>
      </c>
      <c r="K27" s="32" t="s">
        <v>9</v>
      </c>
      <c r="L27" s="239">
        <f>11500*12*I27</f>
        <v>0</v>
      </c>
      <c r="M27" s="34" t="s">
        <v>1</v>
      </c>
    </row>
    <row r="28" spans="1:13">
      <c r="B28" s="25"/>
      <c r="C28" s="38"/>
      <c r="D28" s="39"/>
      <c r="E28" s="38"/>
      <c r="F28" s="38"/>
      <c r="G28" s="30"/>
      <c r="H28" s="30"/>
      <c r="I28" s="40"/>
      <c r="J28" s="40"/>
      <c r="K28" s="32"/>
      <c r="L28" s="33"/>
      <c r="M28" s="33"/>
    </row>
    <row r="29" spans="1:13">
      <c r="A29" s="41" t="s">
        <v>14</v>
      </c>
      <c r="B29" s="41"/>
      <c r="C29" s="42"/>
      <c r="D29" s="41"/>
      <c r="E29" s="42" t="s">
        <v>39</v>
      </c>
      <c r="F29" s="42"/>
      <c r="G29" s="287"/>
      <c r="H29" s="245"/>
      <c r="I29" s="43" t="s">
        <v>1</v>
      </c>
      <c r="J29" s="43"/>
      <c r="K29" s="32"/>
      <c r="L29" s="33"/>
      <c r="M29" s="34"/>
    </row>
    <row r="30" spans="1:13" s="36" customFormat="1" ht="13.5" customHeight="1">
      <c r="B30" s="37"/>
      <c r="C30" s="38"/>
      <c r="D30" s="39"/>
      <c r="E30" s="38"/>
      <c r="F30" s="38"/>
      <c r="G30" s="30"/>
      <c r="H30" s="30"/>
      <c r="I30" s="40"/>
      <c r="J30" s="40"/>
      <c r="K30" s="44"/>
      <c r="L30" s="33"/>
      <c r="M30" s="33"/>
    </row>
    <row r="31" spans="1:13" s="22" customFormat="1">
      <c r="A31" s="20" t="s">
        <v>15</v>
      </c>
      <c r="B31" s="21"/>
      <c r="C31" s="21"/>
      <c r="K31" s="236">
        <f>I32+I42</f>
        <v>0</v>
      </c>
      <c r="L31" s="21" t="s">
        <v>1</v>
      </c>
    </row>
    <row r="32" spans="1:13" s="25" customFormat="1">
      <c r="A32" s="25" t="s">
        <v>16</v>
      </c>
      <c r="I32" s="234">
        <f>K33+K38</f>
        <v>0</v>
      </c>
      <c r="J32" s="25" t="s">
        <v>1</v>
      </c>
    </row>
    <row r="33" spans="1:13" s="25" customFormat="1">
      <c r="B33" s="25" t="s">
        <v>17</v>
      </c>
      <c r="J33" s="28"/>
      <c r="K33" s="233">
        <f>SUM(L34:L37)</f>
        <v>0</v>
      </c>
      <c r="L33" s="25" t="s">
        <v>1</v>
      </c>
    </row>
    <row r="34" spans="1:13">
      <c r="D34" s="1" t="s">
        <v>18</v>
      </c>
      <c r="J34" s="35"/>
      <c r="K34" s="35"/>
      <c r="L34" s="231"/>
      <c r="M34" s="31" t="s">
        <v>1</v>
      </c>
    </row>
    <row r="35" spans="1:13">
      <c r="D35" s="36" t="s">
        <v>19</v>
      </c>
      <c r="J35" s="35"/>
      <c r="K35" s="35"/>
      <c r="L35" s="231"/>
      <c r="M35" s="202" t="s">
        <v>1</v>
      </c>
    </row>
    <row r="36" spans="1:13">
      <c r="D36" s="47" t="s">
        <v>20</v>
      </c>
      <c r="J36" s="35"/>
      <c r="K36" s="35"/>
      <c r="L36" s="231"/>
      <c r="M36" s="202" t="s">
        <v>1</v>
      </c>
    </row>
    <row r="37" spans="1:13">
      <c r="D37" s="47" t="s">
        <v>106</v>
      </c>
      <c r="J37" s="35"/>
      <c r="K37" s="35"/>
      <c r="L37" s="231"/>
      <c r="M37" s="202" t="s">
        <v>1</v>
      </c>
    </row>
    <row r="38" spans="1:13" s="25" customFormat="1">
      <c r="B38" s="25" t="s">
        <v>21</v>
      </c>
      <c r="K38" s="233">
        <f>SUM(L39:L40)</f>
        <v>0</v>
      </c>
      <c r="L38" s="25" t="s">
        <v>1</v>
      </c>
    </row>
    <row r="39" spans="1:13">
      <c r="D39" s="1" t="s">
        <v>22</v>
      </c>
      <c r="K39" s="35"/>
      <c r="L39" s="235">
        <f>K8*0.05</f>
        <v>0</v>
      </c>
      <c r="M39" s="34" t="s">
        <v>1</v>
      </c>
    </row>
    <row r="40" spans="1:13">
      <c r="D40" s="48" t="s">
        <v>23</v>
      </c>
      <c r="K40" s="35"/>
      <c r="L40" s="235"/>
      <c r="M40" s="34" t="s">
        <v>1</v>
      </c>
    </row>
    <row r="41" spans="1:13" s="25" customFormat="1">
      <c r="K41" s="28"/>
    </row>
    <row r="42" spans="1:13">
      <c r="A42" s="49" t="s">
        <v>24</v>
      </c>
      <c r="B42" s="49"/>
      <c r="C42" s="49"/>
      <c r="D42" s="49"/>
      <c r="E42" s="49"/>
      <c r="F42" s="49"/>
      <c r="G42" s="49"/>
      <c r="H42" s="49"/>
      <c r="I42" s="234"/>
      <c r="J42" s="49" t="s">
        <v>1</v>
      </c>
      <c r="K42" s="49"/>
      <c r="L42" s="49"/>
      <c r="M42" s="49"/>
    </row>
    <row r="43" spans="1:13">
      <c r="A43" s="49"/>
      <c r="B43" s="49"/>
      <c r="C43" s="49"/>
      <c r="D43" s="49"/>
      <c r="E43" s="49"/>
      <c r="F43" s="49"/>
      <c r="G43" s="49"/>
      <c r="H43" s="49"/>
      <c r="I43" s="63"/>
      <c r="J43" s="49"/>
      <c r="K43" s="49"/>
      <c r="L43" s="49"/>
      <c r="M43" s="49"/>
    </row>
    <row r="44" spans="1:13">
      <c r="D44" s="48"/>
      <c r="K44" s="35"/>
      <c r="L44" s="34"/>
      <c r="M44" s="34"/>
    </row>
    <row r="45" spans="1:13" s="52" customFormat="1" ht="23.25">
      <c r="A45" s="11" t="s">
        <v>101</v>
      </c>
      <c r="B45" s="9"/>
      <c r="C45" s="9"/>
      <c r="D45" s="9"/>
      <c r="E45" s="9"/>
      <c r="F45" s="9"/>
      <c r="G45" s="9"/>
      <c r="H45" s="9"/>
      <c r="I45" s="50"/>
      <c r="J45" s="9"/>
      <c r="K45" s="290">
        <f>K46+K103</f>
        <v>0</v>
      </c>
      <c r="L45" s="51" t="s">
        <v>1</v>
      </c>
      <c r="M45" s="9"/>
    </row>
    <row r="46" spans="1:13" s="53" customFormat="1" ht="26.25" customHeight="1">
      <c r="B46" s="54" t="s">
        <v>25</v>
      </c>
      <c r="C46" s="54"/>
      <c r="I46" s="55"/>
      <c r="K46" s="291">
        <f>SUM(K47,K84,K90)</f>
        <v>0</v>
      </c>
      <c r="L46" s="56" t="s">
        <v>1</v>
      </c>
    </row>
    <row r="47" spans="1:13" s="22" customFormat="1" ht="27.75" customHeight="1">
      <c r="A47" s="57" t="s">
        <v>26</v>
      </c>
      <c r="B47" s="21"/>
      <c r="C47" s="21"/>
      <c r="K47" s="292">
        <f>K48+K69+K61</f>
        <v>0</v>
      </c>
      <c r="L47" s="21" t="s">
        <v>1</v>
      </c>
    </row>
    <row r="48" spans="1:13" s="60" customFormat="1" ht="26.25" customHeight="1">
      <c r="A48" s="58" t="s">
        <v>27</v>
      </c>
      <c r="B48" s="59"/>
      <c r="C48" s="59"/>
      <c r="K48" s="293">
        <f>I49+I59</f>
        <v>0</v>
      </c>
      <c r="L48" s="59" t="s">
        <v>1</v>
      </c>
    </row>
    <row r="49" spans="1:13" s="25" customFormat="1">
      <c r="A49" s="25" t="s">
        <v>16</v>
      </c>
      <c r="I49" s="234">
        <f>K50+K53+K57</f>
        <v>0</v>
      </c>
      <c r="J49" s="25" t="s">
        <v>1</v>
      </c>
    </row>
    <row r="50" spans="1:13" s="25" customFormat="1">
      <c r="B50" s="25" t="s">
        <v>17</v>
      </c>
      <c r="J50" s="28"/>
      <c r="K50" s="233">
        <f>SUM(L51:L52)</f>
        <v>0</v>
      </c>
      <c r="L50" s="25" t="s">
        <v>1</v>
      </c>
    </row>
    <row r="51" spans="1:13">
      <c r="D51" s="1" t="s">
        <v>28</v>
      </c>
      <c r="J51" s="35"/>
      <c r="K51" s="35"/>
      <c r="L51" s="231"/>
      <c r="M51" s="1" t="s">
        <v>1</v>
      </c>
    </row>
    <row r="52" spans="1:13">
      <c r="D52" s="48" t="s">
        <v>29</v>
      </c>
      <c r="J52" s="35"/>
      <c r="K52" s="35"/>
      <c r="L52" s="232"/>
      <c r="M52" s="34" t="s">
        <v>1</v>
      </c>
    </row>
    <row r="53" spans="1:13" s="25" customFormat="1">
      <c r="B53" s="25" t="s">
        <v>21</v>
      </c>
      <c r="K53" s="233">
        <f>SUM(L54:L56)</f>
        <v>0</v>
      </c>
      <c r="L53" s="25" t="s">
        <v>1</v>
      </c>
    </row>
    <row r="54" spans="1:13" s="25" customFormat="1">
      <c r="D54" s="1" t="s">
        <v>64</v>
      </c>
      <c r="K54" s="28"/>
      <c r="L54" s="231"/>
      <c r="M54" s="1" t="s">
        <v>1</v>
      </c>
    </row>
    <row r="55" spans="1:13" s="25" customFormat="1">
      <c r="D55" s="1" t="s">
        <v>65</v>
      </c>
      <c r="K55" s="28"/>
      <c r="L55" s="232"/>
      <c r="M55" s="34" t="s">
        <v>1</v>
      </c>
    </row>
    <row r="56" spans="1:13" s="25" customFormat="1">
      <c r="D56" s="1" t="s">
        <v>66</v>
      </c>
      <c r="K56" s="28"/>
      <c r="L56" s="232"/>
      <c r="M56" s="34" t="s">
        <v>1</v>
      </c>
    </row>
    <row r="57" spans="1:13" s="25" customFormat="1">
      <c r="B57" s="25" t="s">
        <v>30</v>
      </c>
      <c r="K57" s="233"/>
      <c r="L57" s="25" t="s">
        <v>1</v>
      </c>
    </row>
    <row r="58" spans="1:13" s="25" customFormat="1">
      <c r="K58" s="28"/>
    </row>
    <row r="59" spans="1:13" s="25" customFormat="1">
      <c r="A59" s="25" t="s">
        <v>31</v>
      </c>
      <c r="I59" s="234"/>
      <c r="J59" s="25" t="s">
        <v>1</v>
      </c>
      <c r="K59" s="27"/>
      <c r="L59" s="27"/>
    </row>
    <row r="60" spans="1:13" s="25" customFormat="1" ht="13.5" customHeight="1">
      <c r="I60" s="63"/>
      <c r="K60" s="27"/>
      <c r="L60" s="27"/>
    </row>
    <row r="61" spans="1:13" s="59" customFormat="1">
      <c r="A61" s="58" t="s">
        <v>60</v>
      </c>
      <c r="D61" s="60"/>
      <c r="E61" s="60"/>
      <c r="F61" s="60"/>
      <c r="G61" s="60"/>
      <c r="H61" s="60"/>
      <c r="I61" s="60"/>
      <c r="J61" s="60"/>
      <c r="K61" s="247">
        <f>SUM(I62,I67)</f>
        <v>0</v>
      </c>
      <c r="L61" s="59" t="s">
        <v>1</v>
      </c>
      <c r="M61" s="60"/>
    </row>
    <row r="62" spans="1:13" s="25" customFormat="1">
      <c r="A62" s="25" t="s">
        <v>16</v>
      </c>
      <c r="I62" s="234">
        <f>SUM(K63:K65)</f>
        <v>0</v>
      </c>
      <c r="J62" s="25" t="s">
        <v>1</v>
      </c>
    </row>
    <row r="63" spans="1:13" s="25" customFormat="1">
      <c r="B63" s="25" t="s">
        <v>17</v>
      </c>
      <c r="J63" s="28"/>
      <c r="K63" s="233"/>
      <c r="L63" s="25" t="s">
        <v>1</v>
      </c>
    </row>
    <row r="64" spans="1:13" s="25" customFormat="1">
      <c r="B64" s="25" t="s">
        <v>21</v>
      </c>
      <c r="K64" s="233"/>
      <c r="L64" s="25" t="s">
        <v>1</v>
      </c>
    </row>
    <row r="65" spans="1:13" s="25" customFormat="1">
      <c r="B65" s="25" t="s">
        <v>30</v>
      </c>
      <c r="K65" s="233"/>
      <c r="L65" s="25" t="s">
        <v>1</v>
      </c>
    </row>
    <row r="66" spans="1:13" s="25" customFormat="1" ht="10.5" customHeight="1">
      <c r="K66" s="28"/>
    </row>
    <row r="67" spans="1:13" s="25" customFormat="1">
      <c r="A67" s="25" t="s">
        <v>31</v>
      </c>
      <c r="I67" s="234"/>
      <c r="J67" s="25" t="s">
        <v>1</v>
      </c>
      <c r="K67" s="27"/>
      <c r="L67" s="27"/>
    </row>
    <row r="68" spans="1:13" s="25" customFormat="1">
      <c r="I68" s="63"/>
      <c r="K68" s="27"/>
      <c r="L68" s="27"/>
    </row>
    <row r="69" spans="1:13" s="67" customFormat="1">
      <c r="A69" s="64" t="s">
        <v>32</v>
      </c>
      <c r="B69" s="61"/>
      <c r="C69" s="61"/>
      <c r="D69" s="65"/>
      <c r="E69" s="65"/>
      <c r="F69" s="65"/>
      <c r="G69" s="65"/>
      <c r="H69" s="65"/>
      <c r="I69" s="65"/>
      <c r="J69" s="65"/>
      <c r="K69" s="247">
        <f>SUM(I70,I75,I79)</f>
        <v>0</v>
      </c>
      <c r="L69" s="61" t="s">
        <v>1</v>
      </c>
      <c r="M69" s="65"/>
    </row>
    <row r="70" spans="1:13" s="72" customFormat="1">
      <c r="A70" s="66"/>
      <c r="B70" s="68" t="s">
        <v>33</v>
      </c>
      <c r="C70" s="69"/>
      <c r="D70" s="70"/>
      <c r="E70" s="71"/>
      <c r="F70" s="71"/>
      <c r="G70" s="66"/>
      <c r="H70" s="66"/>
      <c r="I70" s="236">
        <f>SUM(L71:L73)</f>
        <v>0</v>
      </c>
      <c r="J70" s="24" t="s">
        <v>1</v>
      </c>
      <c r="K70" s="66"/>
      <c r="L70" s="66"/>
      <c r="M70" s="66"/>
    </row>
    <row r="71" spans="1:13" s="75" customFormat="1">
      <c r="A71" s="34"/>
      <c r="B71" s="73">
        <v>1</v>
      </c>
      <c r="C71" s="74" t="s">
        <v>67</v>
      </c>
      <c r="E71" s="34"/>
      <c r="F71" s="34"/>
      <c r="G71" s="34"/>
      <c r="H71" s="34"/>
      <c r="I71" s="34"/>
      <c r="J71" s="34"/>
      <c r="K71" s="34"/>
      <c r="L71" s="246"/>
      <c r="M71" s="34" t="s">
        <v>1</v>
      </c>
    </row>
    <row r="72" spans="1:13" s="75" customFormat="1">
      <c r="A72" s="34"/>
      <c r="B72" s="73">
        <v>2</v>
      </c>
      <c r="C72" s="74" t="s">
        <v>67</v>
      </c>
      <c r="E72" s="34"/>
      <c r="F72" s="34"/>
      <c r="G72" s="34"/>
      <c r="H72" s="34"/>
      <c r="I72" s="34"/>
      <c r="J72" s="34"/>
      <c r="K72" s="34"/>
      <c r="L72" s="246"/>
      <c r="M72" s="34" t="s">
        <v>1</v>
      </c>
    </row>
    <row r="73" spans="1:13" s="75" customFormat="1">
      <c r="A73" s="34"/>
      <c r="B73" s="73">
        <v>3</v>
      </c>
      <c r="C73" s="74" t="s">
        <v>67</v>
      </c>
      <c r="E73" s="34"/>
      <c r="F73" s="34"/>
      <c r="G73" s="34"/>
      <c r="H73" s="34"/>
      <c r="I73" s="34"/>
      <c r="J73" s="34"/>
      <c r="K73" s="34"/>
      <c r="L73" s="246"/>
      <c r="M73" s="34" t="s">
        <v>1</v>
      </c>
    </row>
    <row r="74" spans="1:13" s="75" customFormat="1" ht="9.75" customHeight="1">
      <c r="A74" s="34"/>
      <c r="B74" s="73"/>
      <c r="C74" s="74"/>
      <c r="E74" s="34"/>
      <c r="F74" s="34"/>
      <c r="G74" s="34"/>
      <c r="H74" s="34"/>
      <c r="I74" s="34"/>
      <c r="J74" s="34"/>
      <c r="K74" s="34"/>
      <c r="L74" s="76"/>
      <c r="M74" s="34"/>
    </row>
    <row r="75" spans="1:13" s="87" customFormat="1" ht="27" customHeight="1">
      <c r="A75" s="83"/>
      <c r="B75" s="68" t="s">
        <v>34</v>
      </c>
      <c r="C75" s="68"/>
      <c r="D75" s="68"/>
      <c r="E75" s="68"/>
      <c r="F75" s="68"/>
      <c r="G75" s="68"/>
      <c r="H75" s="68"/>
      <c r="I75" s="248">
        <f>SUM(L76:L78)</f>
        <v>0</v>
      </c>
      <c r="J75" s="85" t="s">
        <v>1</v>
      </c>
      <c r="K75" s="84"/>
      <c r="L75" s="85"/>
      <c r="M75" s="86"/>
    </row>
    <row r="76" spans="1:13" s="88" customFormat="1">
      <c r="B76" s="73">
        <v>1</v>
      </c>
      <c r="C76" s="74" t="s">
        <v>67</v>
      </c>
      <c r="D76" s="78"/>
      <c r="K76" s="89"/>
      <c r="L76" s="246"/>
      <c r="M76" s="90" t="s">
        <v>1</v>
      </c>
    </row>
    <row r="77" spans="1:13" s="88" customFormat="1">
      <c r="B77" s="73">
        <v>2</v>
      </c>
      <c r="C77" s="74" t="s">
        <v>67</v>
      </c>
      <c r="D77" s="78"/>
      <c r="K77" s="89"/>
      <c r="L77" s="246"/>
      <c r="M77" s="90" t="s">
        <v>1</v>
      </c>
    </row>
    <row r="78" spans="1:13" s="88" customFormat="1" ht="24" customHeight="1">
      <c r="B78" s="73">
        <v>3</v>
      </c>
      <c r="C78" s="74" t="s">
        <v>67</v>
      </c>
      <c r="D78" s="78"/>
      <c r="I78" s="91"/>
      <c r="J78" s="92"/>
      <c r="K78" s="89"/>
      <c r="L78" s="246"/>
      <c r="M78" s="90" t="s">
        <v>1</v>
      </c>
    </row>
    <row r="79" spans="1:13" s="72" customFormat="1">
      <c r="A79" s="93"/>
      <c r="B79" s="94" t="s">
        <v>35</v>
      </c>
      <c r="C79" s="95"/>
      <c r="D79" s="95"/>
      <c r="E79" s="95"/>
      <c r="F79" s="95"/>
      <c r="G79" s="95"/>
      <c r="H79" s="95"/>
      <c r="I79" s="249">
        <f>SUM(L80:L82)</f>
        <v>0</v>
      </c>
      <c r="J79" s="85" t="s">
        <v>1</v>
      </c>
      <c r="K79" s="96"/>
      <c r="L79" s="85"/>
      <c r="M79" s="97"/>
    </row>
    <row r="80" spans="1:13" s="88" customFormat="1">
      <c r="B80" s="73">
        <v>1</v>
      </c>
      <c r="C80" s="74" t="s">
        <v>67</v>
      </c>
      <c r="D80" s="78"/>
      <c r="K80" s="89"/>
      <c r="L80" s="246"/>
      <c r="M80" s="90" t="s">
        <v>1</v>
      </c>
    </row>
    <row r="81" spans="1:13" s="88" customFormat="1">
      <c r="B81" s="73">
        <v>2</v>
      </c>
      <c r="C81" s="74" t="s">
        <v>67</v>
      </c>
      <c r="D81" s="78"/>
      <c r="K81" s="89"/>
      <c r="L81" s="246"/>
      <c r="M81" s="90" t="s">
        <v>1</v>
      </c>
    </row>
    <row r="82" spans="1:13" s="88" customFormat="1">
      <c r="B82" s="73">
        <v>3</v>
      </c>
      <c r="C82" s="74" t="s">
        <v>67</v>
      </c>
      <c r="D82" s="78"/>
      <c r="K82" s="89"/>
      <c r="L82" s="246"/>
      <c r="M82" s="90" t="s">
        <v>1</v>
      </c>
    </row>
    <row r="83" spans="1:13" s="88" customFormat="1" ht="11.25" customHeight="1">
      <c r="C83" s="74"/>
      <c r="D83" s="78"/>
      <c r="K83" s="89"/>
      <c r="L83" s="76"/>
      <c r="M83" s="90"/>
    </row>
    <row r="84" spans="1:13" s="88" customFormat="1">
      <c r="A84" s="57" t="s">
        <v>80</v>
      </c>
      <c r="B84" s="73"/>
      <c r="C84" s="74"/>
      <c r="D84" s="78"/>
      <c r="K84" s="304">
        <f>I85</f>
        <v>0</v>
      </c>
      <c r="L84" s="305" t="s">
        <v>1</v>
      </c>
      <c r="M84" s="305"/>
    </row>
    <row r="85" spans="1:13" s="88" customFormat="1">
      <c r="B85" s="68" t="s">
        <v>34</v>
      </c>
      <c r="C85" s="68"/>
      <c r="D85" s="68"/>
      <c r="E85" s="68"/>
      <c r="F85" s="68"/>
      <c r="G85" s="68"/>
      <c r="H85" s="68"/>
      <c r="I85" s="248">
        <f>SUM(L86:L88)</f>
        <v>0</v>
      </c>
      <c r="J85" s="85" t="s">
        <v>1</v>
      </c>
      <c r="K85" s="84"/>
      <c r="L85" s="85"/>
      <c r="M85" s="86"/>
    </row>
    <row r="86" spans="1:13" s="88" customFormat="1">
      <c r="B86" s="73">
        <v>1</v>
      </c>
      <c r="C86" s="74" t="s">
        <v>81</v>
      </c>
      <c r="D86" s="78"/>
      <c r="K86" s="89"/>
      <c r="L86" s="246"/>
      <c r="M86" s="90" t="s">
        <v>1</v>
      </c>
    </row>
    <row r="87" spans="1:13" s="88" customFormat="1">
      <c r="B87" s="88">
        <v>2</v>
      </c>
      <c r="C87" s="74" t="s">
        <v>67</v>
      </c>
      <c r="D87" s="78"/>
      <c r="K87" s="89"/>
      <c r="L87" s="246"/>
      <c r="M87" s="90" t="s">
        <v>1</v>
      </c>
    </row>
    <row r="88" spans="1:13" s="88" customFormat="1">
      <c r="B88" s="73">
        <v>3</v>
      </c>
      <c r="C88" s="74" t="s">
        <v>67</v>
      </c>
      <c r="D88" s="78"/>
      <c r="K88" s="89"/>
      <c r="L88" s="246"/>
      <c r="M88" s="90" t="s">
        <v>1</v>
      </c>
    </row>
    <row r="89" spans="1:13" s="88" customFormat="1" ht="13.5" customHeight="1">
      <c r="C89" s="74"/>
      <c r="D89" s="78"/>
      <c r="K89" s="89"/>
      <c r="L89" s="76"/>
      <c r="M89" s="90"/>
    </row>
    <row r="90" spans="1:13" s="102" customFormat="1">
      <c r="A90" s="98" t="s">
        <v>36</v>
      </c>
      <c r="B90" s="98"/>
      <c r="C90" s="98"/>
      <c r="D90" s="98"/>
      <c r="E90" s="98"/>
      <c r="F90" s="98"/>
      <c r="G90" s="98"/>
      <c r="H90" s="98"/>
      <c r="I90" s="98"/>
      <c r="J90" s="98"/>
      <c r="K90" s="251">
        <f>I91+I97</f>
        <v>0</v>
      </c>
      <c r="L90" s="99" t="s">
        <v>1</v>
      </c>
      <c r="M90" s="100"/>
    </row>
    <row r="91" spans="1:13" s="102" customFormat="1">
      <c r="A91" s="62" t="s">
        <v>37</v>
      </c>
      <c r="B91" s="62"/>
      <c r="C91" s="62"/>
      <c r="D91" s="62"/>
      <c r="E91" s="62"/>
      <c r="F91" s="62"/>
      <c r="G91" s="62"/>
      <c r="H91" s="62"/>
      <c r="I91" s="250">
        <f>SUM(K93:K95)</f>
        <v>0</v>
      </c>
      <c r="J91" s="62" t="s">
        <v>1</v>
      </c>
      <c r="K91" s="103"/>
      <c r="L91" s="62"/>
      <c r="M91" s="104"/>
    </row>
    <row r="92" spans="1:13" s="102" customFormat="1">
      <c r="A92" s="39"/>
      <c r="B92" s="39"/>
      <c r="C92" s="39"/>
      <c r="D92" s="105" t="s">
        <v>38</v>
      </c>
      <c r="E92" s="105" t="s">
        <v>39</v>
      </c>
      <c r="F92" s="105"/>
      <c r="G92" s="105" t="s">
        <v>40</v>
      </c>
      <c r="H92" s="105"/>
      <c r="I92" s="359" t="s">
        <v>41</v>
      </c>
      <c r="J92" s="359"/>
      <c r="K92" s="106" t="s">
        <v>42</v>
      </c>
      <c r="L92" s="82"/>
      <c r="M92" s="39"/>
    </row>
    <row r="93" spans="1:13" s="102" customFormat="1" ht="27" customHeight="1">
      <c r="A93" s="39"/>
      <c r="B93" s="294">
        <v>1</v>
      </c>
      <c r="C93" s="367" t="s">
        <v>68</v>
      </c>
      <c r="D93" s="367"/>
      <c r="E93" s="295"/>
      <c r="F93" s="296"/>
      <c r="G93" s="295"/>
      <c r="H93" s="296"/>
      <c r="I93" s="262"/>
      <c r="J93" s="297"/>
      <c r="K93" s="298">
        <f>I93*E93</f>
        <v>0</v>
      </c>
      <c r="L93" s="299" t="s">
        <v>1</v>
      </c>
      <c r="M93" s="39"/>
    </row>
    <row r="94" spans="1:13" s="102" customFormat="1" ht="27" customHeight="1">
      <c r="A94" s="39"/>
      <c r="B94" s="294">
        <v>2</v>
      </c>
      <c r="C94" s="367" t="s">
        <v>68</v>
      </c>
      <c r="D94" s="367"/>
      <c r="E94" s="295"/>
      <c r="F94" s="296"/>
      <c r="G94" s="295"/>
      <c r="H94" s="296"/>
      <c r="I94" s="262"/>
      <c r="J94" s="297"/>
      <c r="K94" s="298">
        <f t="shared" ref="K94:K95" si="0">I94*E94</f>
        <v>0</v>
      </c>
      <c r="L94" s="299" t="s">
        <v>1</v>
      </c>
      <c r="M94" s="39"/>
    </row>
    <row r="95" spans="1:13" s="102" customFormat="1" ht="27" customHeight="1">
      <c r="A95" s="39"/>
      <c r="B95" s="294">
        <v>3</v>
      </c>
      <c r="C95" s="367" t="s">
        <v>68</v>
      </c>
      <c r="D95" s="367"/>
      <c r="E95" s="295"/>
      <c r="F95" s="296"/>
      <c r="G95" s="295"/>
      <c r="H95" s="296"/>
      <c r="I95" s="262"/>
      <c r="J95" s="297"/>
      <c r="K95" s="298">
        <f t="shared" si="0"/>
        <v>0</v>
      </c>
      <c r="L95" s="299" t="s">
        <v>1</v>
      </c>
      <c r="M95" s="39"/>
    </row>
    <row r="96" spans="1:13" s="88" customFormat="1" ht="15.75" customHeight="1">
      <c r="C96" s="74"/>
      <c r="D96" s="78"/>
      <c r="K96" s="89"/>
      <c r="L96" s="76"/>
      <c r="M96" s="90"/>
    </row>
    <row r="97" spans="1:13" s="102" customFormat="1">
      <c r="A97" s="62" t="s">
        <v>69</v>
      </c>
      <c r="B97" s="62"/>
      <c r="C97" s="62"/>
      <c r="D97" s="62"/>
      <c r="E97" s="62"/>
      <c r="F97" s="62"/>
      <c r="G97" s="62"/>
      <c r="H97" s="62"/>
      <c r="I97" s="250">
        <f>SUM(K99:K101)</f>
        <v>0</v>
      </c>
      <c r="J97" s="62" t="s">
        <v>1</v>
      </c>
      <c r="K97" s="103"/>
      <c r="L97" s="62"/>
      <c r="M97" s="104"/>
    </row>
    <row r="98" spans="1:13" s="102" customFormat="1">
      <c r="A98" s="39"/>
      <c r="B98" s="39"/>
      <c r="C98" s="39"/>
      <c r="D98" s="105" t="s">
        <v>38</v>
      </c>
      <c r="E98" s="105" t="s">
        <v>39</v>
      </c>
      <c r="F98" s="105"/>
      <c r="G98" s="105" t="s">
        <v>40</v>
      </c>
      <c r="H98" s="105"/>
      <c r="I98" s="359" t="s">
        <v>41</v>
      </c>
      <c r="J98" s="359"/>
      <c r="K98" s="106" t="s">
        <v>42</v>
      </c>
      <c r="L98" s="82"/>
      <c r="M98" s="39"/>
    </row>
    <row r="99" spans="1:13" s="102" customFormat="1" ht="27" customHeight="1">
      <c r="A99" s="39"/>
      <c r="B99" s="294">
        <v>1</v>
      </c>
      <c r="C99" s="367" t="s">
        <v>68</v>
      </c>
      <c r="D99" s="367"/>
      <c r="E99" s="295"/>
      <c r="F99" s="296"/>
      <c r="G99" s="295"/>
      <c r="H99" s="296"/>
      <c r="I99" s="262"/>
      <c r="J99" s="297"/>
      <c r="K99" s="298">
        <f>I99*E99</f>
        <v>0</v>
      </c>
      <c r="L99" s="299" t="s">
        <v>1</v>
      </c>
      <c r="M99" s="39"/>
    </row>
    <row r="100" spans="1:13" s="102" customFormat="1" ht="27" customHeight="1">
      <c r="A100" s="39"/>
      <c r="B100" s="294">
        <v>2</v>
      </c>
      <c r="C100" s="367" t="s">
        <v>68</v>
      </c>
      <c r="D100" s="367"/>
      <c r="E100" s="295"/>
      <c r="F100" s="296"/>
      <c r="G100" s="295"/>
      <c r="H100" s="296"/>
      <c r="I100" s="262"/>
      <c r="J100" s="297"/>
      <c r="K100" s="298">
        <f t="shared" ref="K100:K101" si="1">I100*E100</f>
        <v>0</v>
      </c>
      <c r="L100" s="299" t="s">
        <v>1</v>
      </c>
      <c r="M100" s="39"/>
    </row>
    <row r="101" spans="1:13" s="102" customFormat="1" ht="27" customHeight="1">
      <c r="A101" s="39"/>
      <c r="B101" s="294">
        <v>3</v>
      </c>
      <c r="C101" s="367" t="s">
        <v>68</v>
      </c>
      <c r="D101" s="367"/>
      <c r="E101" s="295"/>
      <c r="F101" s="296"/>
      <c r="G101" s="295"/>
      <c r="H101" s="296"/>
      <c r="I101" s="262"/>
      <c r="J101" s="297"/>
      <c r="K101" s="300">
        <f t="shared" si="1"/>
        <v>0</v>
      </c>
      <c r="L101" s="299" t="s">
        <v>1</v>
      </c>
      <c r="M101" s="39"/>
    </row>
    <row r="102" spans="1:13" s="261" customFormat="1" ht="17.25" customHeight="1">
      <c r="A102" s="253"/>
      <c r="B102" s="254"/>
      <c r="C102" s="263"/>
      <c r="D102" s="263"/>
      <c r="E102" s="256"/>
      <c r="F102" s="256"/>
      <c r="G102" s="256"/>
      <c r="H102" s="256"/>
      <c r="I102" s="264"/>
      <c r="J102" s="258"/>
      <c r="K102" s="265"/>
      <c r="L102" s="260"/>
      <c r="M102" s="253"/>
    </row>
    <row r="103" spans="1:13" s="114" customFormat="1" ht="23.25">
      <c r="A103" s="53"/>
      <c r="B103" s="54" t="s">
        <v>45</v>
      </c>
      <c r="C103" s="111"/>
      <c r="D103" s="112"/>
      <c r="E103" s="112"/>
      <c r="F103" s="112"/>
      <c r="G103" s="112"/>
      <c r="H103" s="112"/>
      <c r="I103" s="113"/>
      <c r="J103" s="112"/>
      <c r="K103" s="272">
        <f>SUM(K104,K141,K147)</f>
        <v>0</v>
      </c>
      <c r="L103" s="56" t="s">
        <v>1</v>
      </c>
      <c r="M103" s="53"/>
    </row>
    <row r="104" spans="1:13" s="21" customFormat="1" ht="31.5" customHeight="1">
      <c r="A104" s="57" t="s">
        <v>26</v>
      </c>
      <c r="D104" s="22"/>
      <c r="E104" s="22"/>
      <c r="F104" s="22"/>
      <c r="G104" s="22"/>
      <c r="H104" s="22"/>
      <c r="I104" s="22"/>
      <c r="J104" s="22"/>
      <c r="K104" s="236">
        <f>K105+K126+K118</f>
        <v>0</v>
      </c>
      <c r="L104" s="21" t="s">
        <v>1</v>
      </c>
      <c r="M104" s="22"/>
    </row>
    <row r="105" spans="1:13" s="59" customFormat="1" ht="28.5" customHeight="1">
      <c r="A105" s="58" t="s">
        <v>27</v>
      </c>
      <c r="D105" s="60"/>
      <c r="E105" s="60"/>
      <c r="F105" s="60"/>
      <c r="G105" s="60"/>
      <c r="H105" s="60"/>
      <c r="I105" s="60"/>
      <c r="J105" s="60"/>
      <c r="K105" s="247">
        <f>SUM(I106,I116)</f>
        <v>0</v>
      </c>
      <c r="L105" s="59" t="s">
        <v>1</v>
      </c>
      <c r="M105" s="60"/>
    </row>
    <row r="106" spans="1:13" s="25" customFormat="1">
      <c r="A106" s="25" t="s">
        <v>16</v>
      </c>
      <c r="I106" s="234">
        <f>K107+K110+K114</f>
        <v>0</v>
      </c>
      <c r="J106" s="25" t="s">
        <v>1</v>
      </c>
    </row>
    <row r="107" spans="1:13" s="25" customFormat="1">
      <c r="B107" s="25" t="s">
        <v>17</v>
      </c>
      <c r="J107" s="28"/>
      <c r="K107" s="233">
        <f>SUM(L108:L109)</f>
        <v>0</v>
      </c>
      <c r="L107" s="25" t="s">
        <v>1</v>
      </c>
    </row>
    <row r="108" spans="1:13">
      <c r="D108" s="1" t="s">
        <v>28</v>
      </c>
      <c r="J108" s="35"/>
      <c r="K108" s="35"/>
      <c r="L108" s="231"/>
      <c r="M108" s="1" t="s">
        <v>1</v>
      </c>
    </row>
    <row r="109" spans="1:13">
      <c r="D109" s="48" t="s">
        <v>29</v>
      </c>
      <c r="J109" s="35"/>
      <c r="K109" s="35"/>
      <c r="L109" s="232"/>
      <c r="M109" s="34" t="s">
        <v>1</v>
      </c>
    </row>
    <row r="110" spans="1:13" s="25" customFormat="1">
      <c r="B110" s="25" t="s">
        <v>21</v>
      </c>
      <c r="K110" s="233">
        <f>SUM(L111:L113)</f>
        <v>0</v>
      </c>
      <c r="L110" s="25" t="s">
        <v>1</v>
      </c>
    </row>
    <row r="111" spans="1:13" s="25" customFormat="1">
      <c r="D111" s="1" t="s">
        <v>64</v>
      </c>
      <c r="K111" s="28"/>
      <c r="L111" s="231"/>
      <c r="M111" s="1" t="s">
        <v>1</v>
      </c>
    </row>
    <row r="112" spans="1:13" s="25" customFormat="1">
      <c r="D112" s="1" t="s">
        <v>65</v>
      </c>
      <c r="K112" s="28"/>
      <c r="L112" s="232"/>
      <c r="M112" s="34" t="s">
        <v>1</v>
      </c>
    </row>
    <row r="113" spans="1:13" s="25" customFormat="1">
      <c r="D113" s="1" t="s">
        <v>66</v>
      </c>
      <c r="K113" s="28"/>
      <c r="L113" s="232"/>
      <c r="M113" s="34" t="s">
        <v>1</v>
      </c>
    </row>
    <row r="114" spans="1:13" s="25" customFormat="1">
      <c r="B114" s="25" t="s">
        <v>30</v>
      </c>
      <c r="K114" s="233"/>
      <c r="L114" s="25" t="s">
        <v>1</v>
      </c>
    </row>
    <row r="115" spans="1:13" s="25" customFormat="1">
      <c r="K115" s="28"/>
    </row>
    <row r="116" spans="1:13" s="25" customFormat="1">
      <c r="A116" s="25" t="s">
        <v>31</v>
      </c>
      <c r="I116" s="234"/>
      <c r="J116" s="25" t="s">
        <v>1</v>
      </c>
      <c r="K116" s="27"/>
      <c r="L116" s="27"/>
    </row>
    <row r="117" spans="1:13" s="25" customFormat="1">
      <c r="K117" s="28"/>
    </row>
    <row r="118" spans="1:13" s="59" customFormat="1">
      <c r="A118" s="58" t="s">
        <v>60</v>
      </c>
      <c r="D118" s="60"/>
      <c r="E118" s="60"/>
      <c r="F118" s="60"/>
      <c r="G118" s="60"/>
      <c r="H118" s="60"/>
      <c r="I118" s="60"/>
      <c r="J118" s="60"/>
      <c r="K118" s="247">
        <f>SUM(I119,I124)</f>
        <v>0</v>
      </c>
      <c r="L118" s="59" t="s">
        <v>1</v>
      </c>
      <c r="M118" s="60"/>
    </row>
    <row r="119" spans="1:13" s="25" customFormat="1">
      <c r="A119" s="25" t="s">
        <v>16</v>
      </c>
      <c r="I119" s="234">
        <f>SUM(K120:K122)</f>
        <v>0</v>
      </c>
      <c r="J119" s="25" t="s">
        <v>1</v>
      </c>
    </row>
    <row r="120" spans="1:13" s="25" customFormat="1">
      <c r="B120" s="25" t="s">
        <v>17</v>
      </c>
      <c r="J120" s="28"/>
      <c r="K120" s="233"/>
      <c r="L120" s="25" t="s">
        <v>1</v>
      </c>
    </row>
    <row r="121" spans="1:13" s="25" customFormat="1">
      <c r="B121" s="25" t="s">
        <v>21</v>
      </c>
      <c r="K121" s="233"/>
      <c r="L121" s="25" t="s">
        <v>1</v>
      </c>
    </row>
    <row r="122" spans="1:13" s="25" customFormat="1">
      <c r="B122" s="25" t="s">
        <v>30</v>
      </c>
      <c r="K122" s="233"/>
      <c r="L122" s="25" t="s">
        <v>1</v>
      </c>
    </row>
    <row r="123" spans="1:13" s="25" customFormat="1" ht="10.5" customHeight="1">
      <c r="K123" s="28"/>
    </row>
    <row r="124" spans="1:13" s="25" customFormat="1">
      <c r="A124" s="25" t="s">
        <v>31</v>
      </c>
      <c r="I124" s="234"/>
      <c r="J124" s="25" t="s">
        <v>1</v>
      </c>
      <c r="K124" s="27"/>
      <c r="L124" s="27"/>
    </row>
    <row r="125" spans="1:13" s="25" customFormat="1">
      <c r="I125" s="63"/>
      <c r="K125" s="27"/>
      <c r="L125" s="27"/>
    </row>
    <row r="126" spans="1:13" s="67" customFormat="1">
      <c r="A126" s="64" t="s">
        <v>32</v>
      </c>
      <c r="B126" s="61"/>
      <c r="C126" s="61"/>
      <c r="D126" s="65"/>
      <c r="E126" s="65"/>
      <c r="F126" s="65"/>
      <c r="G126" s="65"/>
      <c r="H126" s="65"/>
      <c r="I126" s="65"/>
      <c r="J126" s="65"/>
      <c r="K126" s="247">
        <f>SUM(I127,I132,I136)</f>
        <v>0</v>
      </c>
      <c r="L126" s="61" t="s">
        <v>1</v>
      </c>
      <c r="M126" s="65"/>
    </row>
    <row r="127" spans="1:13" s="72" customFormat="1">
      <c r="A127" s="66"/>
      <c r="B127" s="68" t="s">
        <v>33</v>
      </c>
      <c r="C127" s="69"/>
      <c r="D127" s="70"/>
      <c r="E127" s="71"/>
      <c r="F127" s="71"/>
      <c r="G127" s="66"/>
      <c r="H127" s="66"/>
      <c r="I127" s="236">
        <f>SUM(L128:L130)</f>
        <v>0</v>
      </c>
      <c r="J127" s="24" t="s">
        <v>1</v>
      </c>
      <c r="K127" s="66"/>
      <c r="L127" s="66"/>
      <c r="M127" s="66"/>
    </row>
    <row r="128" spans="1:13" s="75" customFormat="1">
      <c r="A128" s="34"/>
      <c r="B128" s="73">
        <v>1</v>
      </c>
      <c r="C128" s="74" t="s">
        <v>67</v>
      </c>
      <c r="E128" s="34"/>
      <c r="F128" s="34"/>
      <c r="G128" s="34"/>
      <c r="H128" s="34"/>
      <c r="I128" s="34"/>
      <c r="J128" s="34"/>
      <c r="K128" s="34"/>
      <c r="L128" s="246"/>
      <c r="M128" s="34" t="s">
        <v>1</v>
      </c>
    </row>
    <row r="129" spans="1:13" s="75" customFormat="1">
      <c r="A129" s="34"/>
      <c r="B129" s="73">
        <v>2</v>
      </c>
      <c r="C129" s="74" t="s">
        <v>67</v>
      </c>
      <c r="E129" s="34"/>
      <c r="F129" s="34"/>
      <c r="G129" s="34"/>
      <c r="H129" s="34"/>
      <c r="I129" s="34"/>
      <c r="J129" s="34"/>
      <c r="K129" s="34"/>
      <c r="L129" s="246"/>
      <c r="M129" s="34" t="s">
        <v>1</v>
      </c>
    </row>
    <row r="130" spans="1:13" s="75" customFormat="1">
      <c r="A130" s="34"/>
      <c r="B130" s="73">
        <v>3</v>
      </c>
      <c r="C130" s="74" t="s">
        <v>67</v>
      </c>
      <c r="E130" s="34"/>
      <c r="F130" s="34"/>
      <c r="G130" s="34"/>
      <c r="H130" s="34"/>
      <c r="I130" s="34"/>
      <c r="J130" s="34"/>
      <c r="K130" s="34"/>
      <c r="L130" s="246"/>
      <c r="M130" s="34" t="s">
        <v>1</v>
      </c>
    </row>
    <row r="131" spans="1:13" s="75" customFormat="1" ht="9.75" customHeight="1">
      <c r="A131" s="34"/>
      <c r="B131" s="73"/>
      <c r="C131" s="74"/>
      <c r="E131" s="34"/>
      <c r="F131" s="34"/>
      <c r="G131" s="34"/>
      <c r="H131" s="34"/>
      <c r="I131" s="34"/>
      <c r="J131" s="34"/>
      <c r="K131" s="34"/>
      <c r="L131" s="76"/>
      <c r="M131" s="34"/>
    </row>
    <row r="132" spans="1:13" s="87" customFormat="1" ht="27" customHeight="1">
      <c r="A132" s="83"/>
      <c r="B132" s="68" t="s">
        <v>34</v>
      </c>
      <c r="C132" s="68"/>
      <c r="D132" s="68"/>
      <c r="E132" s="68"/>
      <c r="F132" s="68"/>
      <c r="G132" s="68"/>
      <c r="H132" s="68"/>
      <c r="I132" s="248">
        <f>SUM(L133:L135)</f>
        <v>0</v>
      </c>
      <c r="J132" s="85" t="s">
        <v>1</v>
      </c>
      <c r="K132" s="84"/>
      <c r="L132" s="85"/>
      <c r="M132" s="86"/>
    </row>
    <row r="133" spans="1:13" s="88" customFormat="1">
      <c r="B133" s="73">
        <v>1</v>
      </c>
      <c r="C133" s="74" t="s">
        <v>67</v>
      </c>
      <c r="D133" s="78"/>
      <c r="K133" s="89"/>
      <c r="L133" s="246"/>
      <c r="M133" s="90" t="s">
        <v>1</v>
      </c>
    </row>
    <row r="134" spans="1:13" s="88" customFormat="1">
      <c r="B134" s="73">
        <v>2</v>
      </c>
      <c r="C134" s="74" t="s">
        <v>67</v>
      </c>
      <c r="D134" s="78"/>
      <c r="K134" s="89"/>
      <c r="L134" s="246"/>
      <c r="M134" s="90" t="s">
        <v>1</v>
      </c>
    </row>
    <row r="135" spans="1:13" s="88" customFormat="1" ht="24" customHeight="1">
      <c r="B135" s="73">
        <v>3</v>
      </c>
      <c r="C135" s="74" t="s">
        <v>67</v>
      </c>
      <c r="D135" s="78"/>
      <c r="I135" s="91"/>
      <c r="J135" s="92"/>
      <c r="K135" s="89"/>
      <c r="L135" s="246"/>
      <c r="M135" s="90" t="s">
        <v>1</v>
      </c>
    </row>
    <row r="136" spans="1:13" s="72" customFormat="1">
      <c r="A136" s="93"/>
      <c r="B136" s="94" t="s">
        <v>35</v>
      </c>
      <c r="C136" s="95"/>
      <c r="D136" s="95"/>
      <c r="E136" s="95"/>
      <c r="F136" s="95"/>
      <c r="G136" s="95"/>
      <c r="H136" s="95"/>
      <c r="I136" s="249">
        <f>SUM(L137:L139)</f>
        <v>0</v>
      </c>
      <c r="J136" s="85" t="s">
        <v>1</v>
      </c>
      <c r="K136" s="96"/>
      <c r="L136" s="85"/>
      <c r="M136" s="97"/>
    </row>
    <row r="137" spans="1:13" s="88" customFormat="1">
      <c r="B137" s="73">
        <v>1</v>
      </c>
      <c r="C137" s="74" t="s">
        <v>67</v>
      </c>
      <c r="D137" s="78"/>
      <c r="K137" s="89"/>
      <c r="L137" s="246"/>
      <c r="M137" s="90" t="s">
        <v>1</v>
      </c>
    </row>
    <row r="138" spans="1:13" s="88" customFormat="1">
      <c r="B138" s="73">
        <v>2</v>
      </c>
      <c r="C138" s="74" t="s">
        <v>67</v>
      </c>
      <c r="D138" s="78"/>
      <c r="K138" s="89"/>
      <c r="L138" s="246"/>
      <c r="M138" s="90" t="s">
        <v>1</v>
      </c>
    </row>
    <row r="139" spans="1:13" s="88" customFormat="1">
      <c r="B139" s="73">
        <v>3</v>
      </c>
      <c r="C139" s="74" t="s">
        <v>67</v>
      </c>
      <c r="D139" s="78"/>
      <c r="K139" s="89"/>
      <c r="L139" s="246"/>
      <c r="M139" s="90" t="s">
        <v>1</v>
      </c>
    </row>
    <row r="140" spans="1:13" s="88" customFormat="1" ht="15.75" customHeight="1">
      <c r="B140" s="73"/>
      <c r="C140" s="74"/>
      <c r="D140" s="78"/>
      <c r="K140" s="89"/>
      <c r="L140" s="76"/>
      <c r="M140" s="90"/>
    </row>
    <row r="141" spans="1:13" s="88" customFormat="1">
      <c r="A141" s="57" t="s">
        <v>80</v>
      </c>
      <c r="B141" s="73"/>
      <c r="C141" s="74"/>
      <c r="D141" s="78"/>
      <c r="K141" s="304">
        <f>I142</f>
        <v>0</v>
      </c>
      <c r="L141" s="305" t="s">
        <v>1</v>
      </c>
      <c r="M141" s="305"/>
    </row>
    <row r="142" spans="1:13" s="88" customFormat="1">
      <c r="B142" s="68" t="s">
        <v>34</v>
      </c>
      <c r="C142" s="68"/>
      <c r="D142" s="68"/>
      <c r="E142" s="68"/>
      <c r="F142" s="68"/>
      <c r="G142" s="68"/>
      <c r="H142" s="68"/>
      <c r="I142" s="248">
        <f>SUM(L143:L145)</f>
        <v>0</v>
      </c>
      <c r="J142" s="85" t="s">
        <v>1</v>
      </c>
      <c r="K142" s="84"/>
      <c r="L142" s="85"/>
      <c r="M142" s="86"/>
    </row>
    <row r="143" spans="1:13" s="88" customFormat="1">
      <c r="B143" s="73">
        <v>1</v>
      </c>
      <c r="C143" s="74" t="s">
        <v>81</v>
      </c>
      <c r="D143" s="78"/>
      <c r="K143" s="89"/>
      <c r="L143" s="246"/>
      <c r="M143" s="90" t="s">
        <v>1</v>
      </c>
    </row>
    <row r="144" spans="1:13" s="88" customFormat="1">
      <c r="B144" s="88">
        <v>2</v>
      </c>
      <c r="C144" s="74" t="s">
        <v>67</v>
      </c>
      <c r="D144" s="78"/>
      <c r="K144" s="89"/>
      <c r="L144" s="246"/>
      <c r="M144" s="90" t="s">
        <v>1</v>
      </c>
    </row>
    <row r="145" spans="1:14" s="88" customFormat="1">
      <c r="B145" s="73">
        <v>3</v>
      </c>
      <c r="C145" s="74" t="s">
        <v>67</v>
      </c>
      <c r="D145" s="78"/>
      <c r="K145" s="89"/>
      <c r="L145" s="246"/>
      <c r="M145" s="90" t="s">
        <v>1</v>
      </c>
    </row>
    <row r="146" spans="1:14" s="88" customFormat="1">
      <c r="C146" s="74"/>
      <c r="D146" s="78"/>
      <c r="K146" s="89"/>
      <c r="L146" s="76"/>
      <c r="M146" s="90"/>
    </row>
    <row r="147" spans="1:14" s="88" customFormat="1">
      <c r="A147" s="98" t="s">
        <v>36</v>
      </c>
      <c r="B147" s="98"/>
      <c r="C147" s="98"/>
      <c r="D147" s="98"/>
      <c r="E147" s="98"/>
      <c r="F147" s="98"/>
      <c r="G147" s="98"/>
      <c r="H147" s="98"/>
      <c r="I147" s="98"/>
      <c r="J147" s="98"/>
      <c r="K147" s="251">
        <f>SUM(I148,I154)</f>
        <v>0</v>
      </c>
      <c r="L147" s="99" t="s">
        <v>1</v>
      </c>
      <c r="M147" s="100"/>
    </row>
    <row r="148" spans="1:14" s="102" customFormat="1">
      <c r="A148" s="62" t="s">
        <v>37</v>
      </c>
      <c r="B148" s="62"/>
      <c r="C148" s="62"/>
      <c r="D148" s="62"/>
      <c r="E148" s="62"/>
      <c r="F148" s="62"/>
      <c r="G148" s="62"/>
      <c r="H148" s="62"/>
      <c r="I148" s="250">
        <f>SUM(K150:K152)</f>
        <v>0</v>
      </c>
      <c r="J148" s="62" t="s">
        <v>1</v>
      </c>
      <c r="K148" s="103"/>
      <c r="L148" s="62"/>
      <c r="M148" s="104"/>
    </row>
    <row r="149" spans="1:14" s="102" customFormat="1">
      <c r="A149" s="39"/>
      <c r="B149" s="39"/>
      <c r="C149" s="39"/>
      <c r="D149" s="105" t="s">
        <v>38</v>
      </c>
      <c r="E149" s="105" t="s">
        <v>39</v>
      </c>
      <c r="F149" s="105"/>
      <c r="G149" s="105" t="s">
        <v>40</v>
      </c>
      <c r="H149" s="105"/>
      <c r="I149" s="359" t="s">
        <v>41</v>
      </c>
      <c r="J149" s="359"/>
      <c r="K149" s="106" t="s">
        <v>42</v>
      </c>
      <c r="L149" s="82"/>
      <c r="M149" s="39"/>
    </row>
    <row r="150" spans="1:14" s="102" customFormat="1" ht="27" customHeight="1">
      <c r="A150" s="39"/>
      <c r="B150" s="294">
        <v>1</v>
      </c>
      <c r="C150" s="367" t="s">
        <v>68</v>
      </c>
      <c r="D150" s="367"/>
      <c r="E150" s="295"/>
      <c r="F150" s="296"/>
      <c r="G150" s="295"/>
      <c r="H150" s="296"/>
      <c r="I150" s="262"/>
      <c r="J150" s="297"/>
      <c r="K150" s="298">
        <f>I150*E150</f>
        <v>0</v>
      </c>
      <c r="L150" s="299" t="s">
        <v>1</v>
      </c>
      <c r="M150" s="39"/>
    </row>
    <row r="151" spans="1:14" s="102" customFormat="1" ht="27" customHeight="1">
      <c r="A151" s="39"/>
      <c r="B151" s="294">
        <v>2</v>
      </c>
      <c r="C151" s="367" t="s">
        <v>68</v>
      </c>
      <c r="D151" s="367"/>
      <c r="E151" s="295"/>
      <c r="F151" s="296"/>
      <c r="G151" s="295"/>
      <c r="H151" s="296"/>
      <c r="I151" s="262"/>
      <c r="J151" s="297"/>
      <c r="K151" s="298">
        <f t="shared" ref="K151:K152" si="2">I151*E151</f>
        <v>0</v>
      </c>
      <c r="L151" s="299" t="s">
        <v>1</v>
      </c>
      <c r="M151" s="39"/>
    </row>
    <row r="152" spans="1:14" s="102" customFormat="1" ht="27" customHeight="1">
      <c r="A152" s="39"/>
      <c r="B152" s="294">
        <v>3</v>
      </c>
      <c r="C152" s="367" t="s">
        <v>68</v>
      </c>
      <c r="D152" s="367"/>
      <c r="E152" s="295"/>
      <c r="F152" s="296"/>
      <c r="G152" s="295"/>
      <c r="H152" s="296"/>
      <c r="I152" s="262"/>
      <c r="J152" s="297"/>
      <c r="K152" s="298">
        <f t="shared" si="2"/>
        <v>0</v>
      </c>
      <c r="L152" s="299" t="s">
        <v>1</v>
      </c>
      <c r="M152" s="39"/>
    </row>
    <row r="153" spans="1:14" s="88" customFormat="1" ht="15.75" customHeight="1">
      <c r="C153" s="74"/>
      <c r="D153" s="78"/>
      <c r="K153" s="89"/>
      <c r="L153" s="76"/>
      <c r="M153" s="90"/>
    </row>
    <row r="154" spans="1:14" s="102" customFormat="1">
      <c r="A154" s="62" t="s">
        <v>69</v>
      </c>
      <c r="B154" s="62"/>
      <c r="C154" s="62"/>
      <c r="D154" s="62"/>
      <c r="E154" s="62"/>
      <c r="F154" s="62"/>
      <c r="G154" s="62"/>
      <c r="H154" s="62"/>
      <c r="I154" s="250">
        <f>SUM(K156:K158)</f>
        <v>0</v>
      </c>
      <c r="J154" s="62" t="s">
        <v>1</v>
      </c>
      <c r="K154" s="103"/>
      <c r="L154" s="62"/>
      <c r="M154" s="104"/>
    </row>
    <row r="155" spans="1:14" s="102" customFormat="1">
      <c r="A155" s="39"/>
      <c r="B155" s="39"/>
      <c r="C155" s="39"/>
      <c r="D155" s="105" t="s">
        <v>38</v>
      </c>
      <c r="E155" s="105" t="s">
        <v>39</v>
      </c>
      <c r="F155" s="105"/>
      <c r="G155" s="105" t="s">
        <v>40</v>
      </c>
      <c r="H155" s="105"/>
      <c r="I155" s="359" t="s">
        <v>41</v>
      </c>
      <c r="J155" s="359"/>
      <c r="K155" s="106" t="s">
        <v>42</v>
      </c>
      <c r="L155" s="82"/>
      <c r="M155" s="39"/>
    </row>
    <row r="156" spans="1:14" s="102" customFormat="1" ht="27" customHeight="1">
      <c r="A156" s="39"/>
      <c r="B156" s="294">
        <v>1</v>
      </c>
      <c r="C156" s="367" t="s">
        <v>68</v>
      </c>
      <c r="D156" s="367"/>
      <c r="E156" s="295"/>
      <c r="F156" s="296"/>
      <c r="G156" s="295"/>
      <c r="H156" s="296"/>
      <c r="I156" s="262"/>
      <c r="J156" s="297"/>
      <c r="K156" s="298">
        <f>I156*E156</f>
        <v>0</v>
      </c>
      <c r="L156" s="299" t="s">
        <v>1</v>
      </c>
      <c r="M156" s="39"/>
    </row>
    <row r="157" spans="1:14" s="102" customFormat="1" ht="27" customHeight="1">
      <c r="A157" s="39"/>
      <c r="B157" s="294">
        <v>2</v>
      </c>
      <c r="C157" s="367" t="s">
        <v>68</v>
      </c>
      <c r="D157" s="367"/>
      <c r="E157" s="295"/>
      <c r="F157" s="296"/>
      <c r="G157" s="295"/>
      <c r="H157" s="296"/>
      <c r="I157" s="262"/>
      <c r="J157" s="297"/>
      <c r="K157" s="298">
        <f t="shared" ref="K157:K158" si="3">I157*E157</f>
        <v>0</v>
      </c>
      <c r="L157" s="299" t="s">
        <v>1</v>
      </c>
      <c r="M157" s="39"/>
    </row>
    <row r="158" spans="1:14" s="102" customFormat="1" ht="27" customHeight="1">
      <c r="A158" s="39"/>
      <c r="B158" s="294">
        <v>3</v>
      </c>
      <c r="C158" s="367" t="s">
        <v>68</v>
      </c>
      <c r="D158" s="367"/>
      <c r="E158" s="295"/>
      <c r="F158" s="296"/>
      <c r="G158" s="295"/>
      <c r="H158" s="296"/>
      <c r="I158" s="262"/>
      <c r="J158" s="297"/>
      <c r="K158" s="300">
        <f t="shared" si="3"/>
        <v>0</v>
      </c>
      <c r="L158" s="299" t="s">
        <v>1</v>
      </c>
      <c r="M158" s="39"/>
    </row>
    <row r="159" spans="1:14" s="88" customFormat="1" ht="15.75" customHeight="1">
      <c r="C159" s="74"/>
      <c r="D159" s="78"/>
      <c r="K159" s="89"/>
      <c r="L159" s="76"/>
      <c r="M159" s="90"/>
    </row>
    <row r="160" spans="1:14" s="88" customFormat="1" ht="23.25">
      <c r="A160" s="321" t="s">
        <v>105</v>
      </c>
      <c r="C160" s="74"/>
      <c r="D160" s="78"/>
      <c r="I160" s="334"/>
      <c r="J160" s="334"/>
      <c r="K160" s="337">
        <f>K161+K169</f>
        <v>0</v>
      </c>
      <c r="L160" s="333" t="s">
        <v>1</v>
      </c>
      <c r="M160" s="338"/>
      <c r="N160" s="334"/>
    </row>
    <row r="161" spans="1:13" s="117" customFormat="1" ht="25.5" customHeight="1">
      <c r="B161" s="118" t="s">
        <v>46</v>
      </c>
      <c r="C161" s="119"/>
      <c r="D161" s="120"/>
      <c r="E161" s="120"/>
      <c r="F161" s="120"/>
      <c r="G161" s="120"/>
      <c r="H161" s="120"/>
      <c r="I161" s="120"/>
      <c r="J161" s="120"/>
      <c r="K161" s="274">
        <f>K162</f>
        <v>0</v>
      </c>
      <c r="L161" s="121" t="s">
        <v>1</v>
      </c>
      <c r="M161" s="122"/>
    </row>
    <row r="162" spans="1:13" s="125" customFormat="1" ht="25.5" customHeight="1">
      <c r="A162" s="69" t="s">
        <v>26</v>
      </c>
      <c r="B162" s="69"/>
      <c r="C162" s="69"/>
      <c r="D162" s="69"/>
      <c r="E162" s="69"/>
      <c r="F162" s="69"/>
      <c r="G162" s="69"/>
      <c r="H162" s="69"/>
      <c r="I162" s="69"/>
      <c r="J162" s="69"/>
      <c r="K162" s="273">
        <f>SUM(K163)</f>
        <v>0</v>
      </c>
      <c r="L162" s="115" t="s">
        <v>1</v>
      </c>
      <c r="M162" s="124"/>
    </row>
    <row r="163" spans="1:13" s="67" customFormat="1">
      <c r="A163" s="64" t="s">
        <v>32</v>
      </c>
      <c r="B163" s="61"/>
      <c r="C163" s="61"/>
      <c r="D163" s="65"/>
      <c r="E163" s="65"/>
      <c r="F163" s="65"/>
      <c r="G163" s="65"/>
      <c r="H163" s="65"/>
      <c r="I163" s="65"/>
      <c r="J163" s="65"/>
      <c r="K163" s="247">
        <f>SUM(I164)</f>
        <v>0</v>
      </c>
      <c r="L163" s="61" t="s">
        <v>1</v>
      </c>
      <c r="M163" s="65"/>
    </row>
    <row r="164" spans="1:13" s="129" customFormat="1" ht="47.25" customHeight="1">
      <c r="A164" s="126"/>
      <c r="B164" s="366" t="s">
        <v>47</v>
      </c>
      <c r="C164" s="366"/>
      <c r="D164" s="366"/>
      <c r="E164" s="366"/>
      <c r="F164" s="366"/>
      <c r="G164" s="366"/>
      <c r="H164" s="252"/>
      <c r="I164" s="275">
        <f>SUM(L165:L167)</f>
        <v>0</v>
      </c>
      <c r="J164" s="115" t="s">
        <v>1</v>
      </c>
      <c r="K164" s="128"/>
      <c r="L164" s="127"/>
      <c r="M164" s="124"/>
    </row>
    <row r="165" spans="1:13" s="88" customFormat="1">
      <c r="B165" s="73">
        <v>1</v>
      </c>
      <c r="C165" s="74" t="s">
        <v>67</v>
      </c>
      <c r="D165" s="78"/>
      <c r="K165" s="89"/>
      <c r="L165" s="246"/>
      <c r="M165" s="90" t="s">
        <v>1</v>
      </c>
    </row>
    <row r="166" spans="1:13" s="88" customFormat="1">
      <c r="B166" s="73">
        <v>2</v>
      </c>
      <c r="C166" s="74" t="s">
        <v>67</v>
      </c>
      <c r="D166" s="78"/>
      <c r="K166" s="89"/>
      <c r="L166" s="246"/>
      <c r="M166" s="90" t="s">
        <v>1</v>
      </c>
    </row>
    <row r="167" spans="1:13" s="88" customFormat="1">
      <c r="B167" s="73">
        <v>3</v>
      </c>
      <c r="C167" s="74" t="s">
        <v>67</v>
      </c>
      <c r="D167" s="78"/>
      <c r="K167" s="89"/>
      <c r="L167" s="246"/>
      <c r="M167" s="90" t="s">
        <v>1</v>
      </c>
    </row>
    <row r="168" spans="1:13" s="36" customFormat="1" ht="13.5" customHeight="1">
      <c r="B168" s="88"/>
      <c r="C168" s="74"/>
      <c r="K168" s="130"/>
      <c r="L168" s="131"/>
      <c r="M168" s="90"/>
    </row>
    <row r="169" spans="1:13" s="36" customFormat="1" ht="24" customHeight="1">
      <c r="A169" s="132"/>
      <c r="B169" s="133" t="s">
        <v>48</v>
      </c>
      <c r="C169" s="134"/>
      <c r="D169" s="134"/>
      <c r="E169" s="134"/>
      <c r="F169" s="134"/>
      <c r="G169" s="135"/>
      <c r="H169" s="135"/>
      <c r="I169" s="136"/>
      <c r="J169" s="134"/>
      <c r="K169" s="277">
        <f>K170</f>
        <v>0</v>
      </c>
      <c r="L169" s="132" t="s">
        <v>1</v>
      </c>
      <c r="M169" s="134"/>
    </row>
    <row r="170" spans="1:13" s="36" customFormat="1" ht="24" customHeight="1">
      <c r="A170" s="137" t="s">
        <v>26</v>
      </c>
      <c r="B170" s="138"/>
      <c r="C170" s="139"/>
      <c r="D170" s="139"/>
      <c r="E170" s="139"/>
      <c r="F170" s="139"/>
      <c r="G170" s="140"/>
      <c r="H170" s="140"/>
      <c r="I170" s="141"/>
      <c r="J170" s="139"/>
      <c r="K170" s="278">
        <f>SUM(K171)</f>
        <v>0</v>
      </c>
      <c r="L170" s="24" t="s">
        <v>1</v>
      </c>
      <c r="M170" s="139"/>
    </row>
    <row r="171" spans="1:13" s="67" customFormat="1">
      <c r="A171" s="64" t="s">
        <v>32</v>
      </c>
      <c r="B171" s="61"/>
      <c r="C171" s="61"/>
      <c r="D171" s="65"/>
      <c r="E171" s="65"/>
      <c r="F171" s="65"/>
      <c r="G171" s="65"/>
      <c r="H171" s="65"/>
      <c r="I171" s="65"/>
      <c r="J171" s="65"/>
      <c r="K171" s="279">
        <f>SUM(I172)</f>
        <v>0</v>
      </c>
      <c r="L171" s="61" t="s">
        <v>1</v>
      </c>
      <c r="M171" s="65"/>
    </row>
    <row r="172" spans="1:13" s="36" customFormat="1" ht="48.75" customHeight="1">
      <c r="A172" s="142"/>
      <c r="B172" s="366" t="s">
        <v>47</v>
      </c>
      <c r="C172" s="366"/>
      <c r="D172" s="366"/>
      <c r="E172" s="366"/>
      <c r="F172" s="366"/>
      <c r="G172" s="366"/>
      <c r="H172" s="252"/>
      <c r="I172" s="276">
        <f>SUM(L173:L175)</f>
        <v>0</v>
      </c>
      <c r="J172" s="139" t="s">
        <v>1</v>
      </c>
      <c r="K172" s="143"/>
      <c r="L172" s="143"/>
      <c r="M172" s="144"/>
    </row>
    <row r="173" spans="1:13" s="88" customFormat="1">
      <c r="B173" s="73">
        <v>1</v>
      </c>
      <c r="C173" s="74" t="s">
        <v>67</v>
      </c>
      <c r="D173" s="78"/>
      <c r="K173" s="89"/>
      <c r="L173" s="246"/>
      <c r="M173" s="90" t="s">
        <v>1</v>
      </c>
    </row>
    <row r="174" spans="1:13" s="88" customFormat="1">
      <c r="B174" s="73">
        <v>2</v>
      </c>
      <c r="C174" s="74" t="s">
        <v>67</v>
      </c>
      <c r="D174" s="78"/>
      <c r="K174" s="89"/>
      <c r="L174" s="246"/>
      <c r="M174" s="90" t="s">
        <v>1</v>
      </c>
    </row>
    <row r="175" spans="1:13" s="88" customFormat="1">
      <c r="B175" s="73">
        <v>3</v>
      </c>
      <c r="C175" s="74" t="s">
        <v>67</v>
      </c>
      <c r="D175" s="78"/>
      <c r="K175" s="89"/>
      <c r="L175" s="246"/>
      <c r="M175" s="90" t="s">
        <v>1</v>
      </c>
    </row>
    <row r="176" spans="1:13" s="36" customFormat="1">
      <c r="A176" s="145"/>
      <c r="B176" s="146"/>
      <c r="C176" s="147"/>
      <c r="D176" s="147"/>
      <c r="E176" s="147"/>
      <c r="F176" s="147"/>
      <c r="G176" s="148"/>
      <c r="H176" s="148"/>
      <c r="I176" s="149"/>
      <c r="J176" s="147"/>
      <c r="K176" s="149"/>
      <c r="L176" s="149"/>
      <c r="M176" s="145"/>
    </row>
    <row r="177" spans="1:13" s="156" customFormat="1" ht="24" customHeight="1">
      <c r="A177" s="150" t="s">
        <v>102</v>
      </c>
      <c r="B177" s="151"/>
      <c r="C177" s="151"/>
      <c r="D177" s="152"/>
      <c r="E177" s="153"/>
      <c r="F177" s="153"/>
      <c r="G177" s="153"/>
      <c r="H177" s="153"/>
      <c r="I177" s="153"/>
      <c r="J177" s="153"/>
      <c r="K177" s="281">
        <f>K178</f>
        <v>0</v>
      </c>
      <c r="L177" s="154" t="s">
        <v>1</v>
      </c>
      <c r="M177" s="155"/>
    </row>
    <row r="178" spans="1:13" s="163" customFormat="1" ht="24" customHeight="1">
      <c r="A178" s="118"/>
      <c r="B178" s="157" t="s">
        <v>49</v>
      </c>
      <c r="C178" s="158"/>
      <c r="D178" s="159"/>
      <c r="E178" s="160"/>
      <c r="F178" s="160"/>
      <c r="G178" s="160"/>
      <c r="H178" s="160"/>
      <c r="I178" s="160"/>
      <c r="J178" s="160"/>
      <c r="K178" s="282">
        <f>K179</f>
        <v>0</v>
      </c>
      <c r="L178" s="161" t="s">
        <v>1</v>
      </c>
      <c r="M178" s="162"/>
    </row>
    <row r="179" spans="1:13" s="165" customFormat="1">
      <c r="A179" s="164" t="s">
        <v>26</v>
      </c>
      <c r="G179" s="166"/>
      <c r="H179" s="166"/>
      <c r="I179" s="167"/>
      <c r="K179" s="283">
        <f>K180</f>
        <v>0</v>
      </c>
      <c r="L179" s="168" t="s">
        <v>1</v>
      </c>
    </row>
    <row r="180" spans="1:13" s="170" customFormat="1">
      <c r="A180" s="164"/>
      <c r="B180" s="169" t="s">
        <v>50</v>
      </c>
      <c r="C180" s="165"/>
      <c r="D180" s="165"/>
      <c r="E180" s="165"/>
      <c r="F180" s="165"/>
      <c r="G180" s="166"/>
      <c r="H180" s="166"/>
      <c r="I180" s="167"/>
      <c r="J180" s="165"/>
      <c r="K180" s="283">
        <f>L186+L191+L181</f>
        <v>0</v>
      </c>
      <c r="L180" s="168" t="s">
        <v>1</v>
      </c>
      <c r="M180" s="165"/>
    </row>
    <row r="181" spans="1:13" s="173" customFormat="1">
      <c r="A181" s="171"/>
      <c r="B181" s="172" t="s">
        <v>51</v>
      </c>
      <c r="G181" s="174"/>
      <c r="H181" s="174"/>
      <c r="I181" s="175"/>
      <c r="K181" s="176"/>
      <c r="L181" s="280">
        <f>SUM(L182:L184)</f>
        <v>0</v>
      </c>
      <c r="M181" s="177" t="s">
        <v>1</v>
      </c>
    </row>
    <row r="182" spans="1:13" s="88" customFormat="1">
      <c r="B182" s="73">
        <v>1</v>
      </c>
      <c r="C182" s="74" t="s">
        <v>92</v>
      </c>
      <c r="D182" s="78"/>
      <c r="K182" s="89"/>
      <c r="L182" s="246"/>
      <c r="M182" s="90" t="s">
        <v>1</v>
      </c>
    </row>
    <row r="183" spans="1:13" s="88" customFormat="1">
      <c r="B183" s="73">
        <v>2</v>
      </c>
      <c r="C183" s="74" t="s">
        <v>92</v>
      </c>
      <c r="D183" s="78"/>
      <c r="K183" s="89"/>
      <c r="L183" s="246"/>
      <c r="M183" s="90" t="s">
        <v>1</v>
      </c>
    </row>
    <row r="184" spans="1:13" s="88" customFormat="1">
      <c r="B184" s="73">
        <v>3</v>
      </c>
      <c r="C184" s="74" t="s">
        <v>92</v>
      </c>
      <c r="D184" s="78"/>
      <c r="K184" s="89"/>
      <c r="L184" s="246"/>
      <c r="M184" s="90" t="s">
        <v>1</v>
      </c>
    </row>
    <row r="185" spans="1:13" s="88" customFormat="1">
      <c r="B185" s="73"/>
      <c r="C185" s="74"/>
      <c r="D185" s="78"/>
      <c r="K185" s="89"/>
      <c r="L185" s="76"/>
      <c r="M185" s="90"/>
    </row>
    <row r="186" spans="1:13" s="173" customFormat="1">
      <c r="A186" s="171"/>
      <c r="B186" s="172" t="s">
        <v>52</v>
      </c>
      <c r="G186" s="174"/>
      <c r="H186" s="174"/>
      <c r="I186" s="175"/>
      <c r="K186" s="176"/>
      <c r="L186" s="280">
        <f>SUM(L187:L189)</f>
        <v>0</v>
      </c>
      <c r="M186" s="177" t="s">
        <v>1</v>
      </c>
    </row>
    <row r="187" spans="1:13" s="88" customFormat="1">
      <c r="B187" s="73">
        <v>1</v>
      </c>
      <c r="C187" s="74" t="s">
        <v>92</v>
      </c>
      <c r="D187" s="78"/>
      <c r="K187" s="89"/>
      <c r="L187" s="246"/>
      <c r="M187" s="90" t="s">
        <v>1</v>
      </c>
    </row>
    <row r="188" spans="1:13" s="88" customFormat="1">
      <c r="B188" s="73">
        <v>2</v>
      </c>
      <c r="C188" s="74" t="s">
        <v>92</v>
      </c>
      <c r="D188" s="78"/>
      <c r="K188" s="89"/>
      <c r="L188" s="246"/>
      <c r="M188" s="90" t="s">
        <v>1</v>
      </c>
    </row>
    <row r="189" spans="1:13" s="88" customFormat="1">
      <c r="B189" s="73">
        <v>3</v>
      </c>
      <c r="C189" s="74" t="s">
        <v>92</v>
      </c>
      <c r="D189" s="78"/>
      <c r="K189" s="89"/>
      <c r="L189" s="246"/>
      <c r="M189" s="90" t="s">
        <v>1</v>
      </c>
    </row>
    <row r="190" spans="1:13" s="100" customFormat="1" ht="16.5" customHeight="1">
      <c r="A190" s="69"/>
      <c r="B190" s="98"/>
      <c r="C190" s="98"/>
      <c r="K190" s="123"/>
      <c r="L190" s="99"/>
    </row>
    <row r="191" spans="1:13" s="183" customFormat="1">
      <c r="A191" s="178"/>
      <c r="B191" s="179" t="s">
        <v>53</v>
      </c>
      <c r="C191" s="180"/>
      <c r="D191" s="181"/>
      <c r="E191" s="181"/>
      <c r="F191" s="181"/>
      <c r="G191" s="181"/>
      <c r="H191" s="181"/>
      <c r="I191" s="181"/>
      <c r="J191" s="181"/>
      <c r="K191" s="181"/>
      <c r="L191" s="182">
        <f>SUM(L192:L194)</f>
        <v>0</v>
      </c>
      <c r="M191" s="181" t="s">
        <v>1</v>
      </c>
    </row>
    <row r="192" spans="1:13" s="88" customFormat="1">
      <c r="B192" s="73">
        <v>1</v>
      </c>
      <c r="C192" s="74" t="s">
        <v>70</v>
      </c>
      <c r="D192" s="78"/>
      <c r="K192" s="89"/>
      <c r="L192" s="246"/>
      <c r="M192" s="90" t="s">
        <v>1</v>
      </c>
    </row>
    <row r="193" spans="1:13" s="88" customFormat="1">
      <c r="B193" s="73">
        <v>2</v>
      </c>
      <c r="C193" s="74" t="s">
        <v>70</v>
      </c>
      <c r="D193" s="78"/>
      <c r="K193" s="89"/>
      <c r="L193" s="246"/>
      <c r="M193" s="90" t="s">
        <v>1</v>
      </c>
    </row>
    <row r="194" spans="1:13" s="88" customFormat="1">
      <c r="B194" s="73">
        <v>3</v>
      </c>
      <c r="C194" s="74" t="s">
        <v>70</v>
      </c>
      <c r="D194" s="78"/>
      <c r="K194" s="89"/>
      <c r="L194" s="246"/>
      <c r="M194" s="90" t="s">
        <v>1</v>
      </c>
    </row>
    <row r="195" spans="1:13" s="88" customFormat="1">
      <c r="B195" s="73"/>
      <c r="C195" s="74"/>
      <c r="D195" s="78"/>
      <c r="K195" s="89"/>
      <c r="L195" s="76"/>
      <c r="M195" s="90"/>
    </row>
    <row r="196" spans="1:13" s="190" customFormat="1" ht="23.25">
      <c r="A196" s="121"/>
      <c r="B196" s="187" t="s">
        <v>108</v>
      </c>
      <c r="C196" s="188"/>
      <c r="D196" s="189"/>
      <c r="K196" s="284"/>
      <c r="L196" s="121" t="s">
        <v>1</v>
      </c>
    </row>
    <row r="197" spans="1:13" s="190" customFormat="1" ht="15" customHeight="1">
      <c r="A197" s="121"/>
      <c r="B197" s="187"/>
      <c r="C197" s="188"/>
      <c r="D197" s="189"/>
      <c r="K197" s="306"/>
      <c r="L197" s="121"/>
    </row>
    <row r="198" spans="1:13" ht="23.25">
      <c r="B198" s="54" t="s">
        <v>109</v>
      </c>
      <c r="C198" s="200"/>
      <c r="D198" s="200"/>
      <c r="E198" s="200"/>
      <c r="F198" s="200"/>
      <c r="G198" s="200"/>
      <c r="H198" s="200"/>
      <c r="I198" s="200"/>
      <c r="J198" s="200"/>
      <c r="K198" s="272"/>
      <c r="L198" s="56" t="s">
        <v>1</v>
      </c>
      <c r="M198" s="56"/>
    </row>
    <row r="199" spans="1:13" ht="15.75" customHeight="1">
      <c r="B199" s="54"/>
      <c r="C199" s="200"/>
      <c r="D199" s="200"/>
      <c r="E199" s="200"/>
      <c r="F199" s="200"/>
      <c r="G199" s="200"/>
      <c r="H199" s="200"/>
      <c r="I199" s="200"/>
      <c r="J199" s="200"/>
      <c r="K199" s="312"/>
      <c r="L199" s="56"/>
      <c r="M199" s="56"/>
    </row>
    <row r="200" spans="1:13" ht="23.25">
      <c r="B200" s="54" t="s">
        <v>110</v>
      </c>
      <c r="C200" s="200"/>
      <c r="D200" s="200"/>
      <c r="E200" s="200"/>
      <c r="F200" s="200"/>
      <c r="G200" s="200"/>
      <c r="H200" s="200"/>
      <c r="I200" s="200"/>
      <c r="J200" s="200"/>
      <c r="K200" s="272"/>
      <c r="L200" s="56" t="s">
        <v>1</v>
      </c>
      <c r="M200" s="56"/>
    </row>
    <row r="201" spans="1:13" ht="17.25" customHeight="1">
      <c r="B201" s="54"/>
      <c r="C201" s="200"/>
      <c r="D201" s="200"/>
      <c r="E201" s="200"/>
      <c r="F201" s="200"/>
      <c r="G201" s="200"/>
      <c r="H201" s="200"/>
      <c r="I201" s="200"/>
      <c r="J201" s="200"/>
      <c r="K201" s="312"/>
      <c r="L201" s="56"/>
      <c r="M201" s="56"/>
    </row>
    <row r="202" spans="1:13" ht="23.25">
      <c r="B202" s="54" t="s">
        <v>121</v>
      </c>
      <c r="C202" s="200"/>
      <c r="D202" s="200"/>
      <c r="E202" s="200"/>
      <c r="F202" s="200"/>
      <c r="G202" s="200"/>
      <c r="H202" s="200"/>
      <c r="I202" s="200"/>
      <c r="J202" s="200"/>
      <c r="K202" s="272"/>
      <c r="L202" s="56" t="s">
        <v>1</v>
      </c>
      <c r="M202" s="56"/>
    </row>
    <row r="203" spans="1:13" ht="15.75" customHeight="1">
      <c r="B203" s="54"/>
      <c r="C203" s="200"/>
      <c r="D203" s="200"/>
      <c r="E203" s="200"/>
      <c r="F203" s="200"/>
      <c r="G203" s="200"/>
      <c r="H203" s="200"/>
      <c r="I203" s="200"/>
      <c r="J203" s="200"/>
      <c r="K203" s="312"/>
      <c r="L203" s="56"/>
      <c r="M203" s="56"/>
    </row>
    <row r="204" spans="1:13" ht="23.25">
      <c r="B204" s="54" t="s">
        <v>119</v>
      </c>
      <c r="C204" s="200"/>
      <c r="D204" s="200"/>
      <c r="E204" s="200"/>
      <c r="F204" s="200"/>
      <c r="G204" s="200"/>
      <c r="H204" s="200"/>
      <c r="I204" s="200"/>
      <c r="J204" s="200"/>
      <c r="K204" s="272"/>
      <c r="L204" s="56" t="s">
        <v>1</v>
      </c>
      <c r="M204" s="56"/>
    </row>
    <row r="205" spans="1:13" ht="17.25" customHeight="1">
      <c r="B205" s="54"/>
      <c r="C205" s="200"/>
      <c r="D205" s="200"/>
      <c r="E205" s="200"/>
      <c r="F205" s="200"/>
      <c r="G205" s="200"/>
      <c r="H205" s="200"/>
      <c r="I205" s="200"/>
      <c r="J205" s="200"/>
      <c r="K205" s="312"/>
      <c r="L205" s="56"/>
      <c r="M205" s="56"/>
    </row>
    <row r="206" spans="1:13" ht="23.25">
      <c r="B206" s="54" t="s">
        <v>111</v>
      </c>
      <c r="C206" s="200"/>
      <c r="D206" s="200"/>
      <c r="E206" s="200"/>
      <c r="F206" s="200"/>
      <c r="G206" s="200"/>
      <c r="H206" s="200"/>
      <c r="I206" s="200"/>
      <c r="J206" s="200"/>
      <c r="K206" s="272">
        <f>SUM(L207:L207)</f>
        <v>0</v>
      </c>
      <c r="L206" s="56" t="s">
        <v>1</v>
      </c>
      <c r="M206" s="56"/>
    </row>
    <row r="207" spans="1:13" s="78" customFormat="1">
      <c r="B207" s="39">
        <v>1</v>
      </c>
      <c r="C207" s="39" t="s">
        <v>59</v>
      </c>
      <c r="D207" s="39"/>
      <c r="K207" s="199"/>
      <c r="L207" s="286"/>
      <c r="M207" s="78" t="s">
        <v>1</v>
      </c>
    </row>
    <row r="208" spans="1:13" s="78" customFormat="1">
      <c r="B208" s="48"/>
      <c r="C208" s="74"/>
      <c r="D208" s="101"/>
      <c r="K208" s="199"/>
      <c r="L208" s="199"/>
    </row>
  </sheetData>
  <mergeCells count="20">
    <mergeCell ref="C150:D150"/>
    <mergeCell ref="A1:M1"/>
    <mergeCell ref="A2:M2"/>
    <mergeCell ref="I92:J92"/>
    <mergeCell ref="C93:D93"/>
    <mergeCell ref="C94:D94"/>
    <mergeCell ref="C95:D95"/>
    <mergeCell ref="I98:J98"/>
    <mergeCell ref="C99:D99"/>
    <mergeCell ref="C100:D100"/>
    <mergeCell ref="C101:D101"/>
    <mergeCell ref="I149:J149"/>
    <mergeCell ref="B164:G164"/>
    <mergeCell ref="B172:G172"/>
    <mergeCell ref="C151:D151"/>
    <mergeCell ref="C152:D152"/>
    <mergeCell ref="I155:J155"/>
    <mergeCell ref="C156:D156"/>
    <mergeCell ref="C157:D157"/>
    <mergeCell ref="C158:D158"/>
  </mergeCells>
  <pageMargins left="0.78740157480314965" right="0.51181102362204722" top="0.74803149606299213" bottom="0.55118110236220474" header="0.31496062992125984" footer="0.15748031496062992"/>
  <pageSetup paperSize="9" scale="75" orientation="portrait" r:id="rId1"/>
  <headerFooter>
    <oddFooter>&amp;C&amp;P/&amp;N&amp;R&amp;A</oddFooter>
  </headerFooter>
  <rowBreaks count="4" manualBreakCount="4">
    <brk id="44" max="10" man="1"/>
    <brk id="89" max="12" man="1"/>
    <brk id="125" max="12" man="1"/>
    <brk id="16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ฟอร์มงบรายจ่ายป.ตรี ภาคปกติ</vt:lpstr>
      <vt:lpstr>ฟอร์มงบรายจ่ายป.ตรี ภาคพิเศษ</vt:lpstr>
      <vt:lpstr>ฟอร์มงบรายจ่ายป.ตรี นานาชาติ</vt:lpstr>
      <vt:lpstr>ฟอร์มงบรายจ่าย ป.บัณฑิต</vt:lpstr>
      <vt:lpstr>ฟอร์มงบรายจ่าย ป.โท ปกติ </vt:lpstr>
      <vt:lpstr>ฟอร์มงบรายจ่าย ป.โท พิเศษ </vt:lpstr>
      <vt:lpstr>ฟอร์มงบรายจ่าย ป.บัณฑิตชั้นสูง</vt:lpstr>
      <vt:lpstr>ฟอร์มงบรายจ่าย ป.เอก ปกติ</vt:lpstr>
      <vt:lpstr>ฟอร์มงบรายจ่าย ป.เอก พิเศษ</vt:lpstr>
      <vt:lpstr>'ฟอร์มงบรายจ่าย ป.โท ปกติ '!Print_Area</vt:lpstr>
      <vt:lpstr>'ฟอร์มงบรายจ่าย ป.โท พิเศษ '!Print_Area</vt:lpstr>
      <vt:lpstr>'ฟอร์มงบรายจ่าย ป.บัณฑิต'!Print_Area</vt:lpstr>
      <vt:lpstr>'ฟอร์มงบรายจ่าย ป.บัณฑิตชั้นสูง'!Print_Area</vt:lpstr>
      <vt:lpstr>'ฟอร์มงบรายจ่าย ป.เอก ปกติ'!Print_Area</vt:lpstr>
      <vt:lpstr>'ฟอร์มงบรายจ่าย ป.เอก พิเศษ'!Print_Area</vt:lpstr>
      <vt:lpstr>'ฟอร์มงบรายจ่ายป.ตรี นานาชาติ'!Print_Area</vt:lpstr>
      <vt:lpstr>'ฟอร์มงบรายจ่ายป.ตรี ภาคปกติ'!Print_Area</vt:lpstr>
      <vt:lpstr>'ฟอร์มงบรายจ่ายป.ตรี ภาคพิเศษ'!Print_Area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สุกัญญา เห็มภูมิ</cp:lastModifiedBy>
  <cp:lastPrinted>2025-05-16T08:10:24Z</cp:lastPrinted>
  <dcterms:created xsi:type="dcterms:W3CDTF">2021-03-25T07:01:06Z</dcterms:created>
  <dcterms:modified xsi:type="dcterms:W3CDTF">2026-01-14T06:22:51Z</dcterms:modified>
</cp:coreProperties>
</file>