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rmuttac-my.sharepoint.com/personal/kanjana_c_rmutt_ac_th/Documents/Rom/งานงบประมาณและแผน 2566/งบประมาณรายจ่ายปี 68/ส่งพี่ทศลงเว็บ/ประมาณการรายรับ งบรายได้ 2568/"/>
    </mc:Choice>
  </mc:AlternateContent>
  <xr:revisionPtr revIDLastSave="0" documentId="8_{5DFC86F8-422D-4425-B3E6-92FEBB189DE2}" xr6:coauthVersionLast="47" xr6:coauthVersionMax="47" xr10:uidLastSave="{00000000-0000-0000-0000-000000000000}"/>
  <bookViews>
    <workbookView xWindow="-120" yWindow="-120" windowWidth="29040" windowHeight="15840" activeTab="1" xr2:uid="{758E0F8E-6887-4B25-A5B3-76F5921F3243}"/>
  </bookViews>
  <sheets>
    <sheet name="ใบคั่น_ป.ตรี_นานาชาติ" sheetId="1" r:id="rId1"/>
    <sheet name="คณะบริหารธุรกิจ 1-67_นานาชาติ" sheetId="2" r:id="rId2"/>
    <sheet name="คณะบริหารธุรกิจ 2-67_นานาชาติ" sheetId="3" r:id="rId3"/>
  </sheets>
  <definedNames>
    <definedName name="_xlnm.Print_Area" localSheetId="1">'คณะบริหารธุรกิจ 1-67_นานาชาติ'!$A$1:$S$17</definedName>
    <definedName name="_xlnm.Print_Area" localSheetId="2">'คณะบริหารธุรกิจ 2-67_นานาชาติ'!$A$1:$R$15</definedName>
    <definedName name="_xlnm.Print_Area" localSheetId="0">ใบคั่น_ป.ตรี_นานาชาติ!$A$1:$M$22</definedName>
    <definedName name="_xlnm.Print_Titles" localSheetId="1">'คณะบริหารธุรกิจ 1-67_นานาชาติ'!$5:$7</definedName>
    <definedName name="_xlnm.Print_Titles" localSheetId="2">'คณะบริหารธุรกิจ 2-67_นานาชาติ'!$A:$A,'คณะบริหารธุรกิจ 2-67_นานาชาติ'!$5:$7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3" l="1"/>
  <c r="M15" i="3"/>
  <c r="L15" i="3"/>
  <c r="P15" i="3" s="1"/>
  <c r="R15" i="3" s="1"/>
  <c r="M14" i="3"/>
  <c r="Q14" i="3" s="1"/>
  <c r="L14" i="3"/>
  <c r="P14" i="3" s="1"/>
  <c r="Q13" i="3"/>
  <c r="Q12" i="3" s="1"/>
  <c r="M13" i="3"/>
  <c r="L13" i="3"/>
  <c r="P13" i="3" s="1"/>
  <c r="M12" i="3"/>
  <c r="M9" i="3" s="1"/>
  <c r="M8" i="3" s="1"/>
  <c r="L12" i="3"/>
  <c r="L9" i="3" s="1"/>
  <c r="L8" i="3" s="1"/>
  <c r="K12" i="3"/>
  <c r="J12" i="3"/>
  <c r="I12" i="3"/>
  <c r="H12" i="3"/>
  <c r="G12" i="3"/>
  <c r="F12" i="3"/>
  <c r="F9" i="3" s="1"/>
  <c r="F8" i="3" s="1"/>
  <c r="E12" i="3"/>
  <c r="E9" i="3" s="1"/>
  <c r="E8" i="3" s="1"/>
  <c r="D12" i="3"/>
  <c r="C12" i="3"/>
  <c r="B12" i="3"/>
  <c r="R11" i="3"/>
  <c r="R10" i="3" s="1"/>
  <c r="Q11" i="3"/>
  <c r="Q10" i="3" s="1"/>
  <c r="Q9" i="3" s="1"/>
  <c r="Q8" i="3" s="1"/>
  <c r="P11" i="3"/>
  <c r="N11" i="3"/>
  <c r="N10" i="3" s="1"/>
  <c r="M11" i="3"/>
  <c r="L11" i="3"/>
  <c r="P10" i="3"/>
  <c r="M10" i="3"/>
  <c r="L10" i="3"/>
  <c r="K10" i="3"/>
  <c r="K9" i="3" s="1"/>
  <c r="K8" i="3" s="1"/>
  <c r="J10" i="3"/>
  <c r="J9" i="3" s="1"/>
  <c r="J8" i="3" s="1"/>
  <c r="I10" i="3"/>
  <c r="I9" i="3" s="1"/>
  <c r="I8" i="3" s="1"/>
  <c r="H10" i="3"/>
  <c r="H9" i="3" s="1"/>
  <c r="H8" i="3" s="1"/>
  <c r="G10" i="3"/>
  <c r="F10" i="3"/>
  <c r="E10" i="3"/>
  <c r="D10" i="3"/>
  <c r="D9" i="3" s="1"/>
  <c r="D8" i="3" s="1"/>
  <c r="C10" i="3"/>
  <c r="B10" i="3"/>
  <c r="G9" i="3"/>
  <c r="C9" i="3"/>
  <c r="C8" i="3" s="1"/>
  <c r="B9" i="3"/>
  <c r="B8" i="3" s="1"/>
  <c r="G8" i="3"/>
  <c r="R15" i="2"/>
  <c r="Q15" i="2"/>
  <c r="M15" i="2"/>
  <c r="L15" i="2"/>
  <c r="P15" i="2" s="1"/>
  <c r="S15" i="2" s="1"/>
  <c r="R14" i="2"/>
  <c r="Q14" i="2"/>
  <c r="M14" i="2"/>
  <c r="L14" i="2"/>
  <c r="P14" i="2" s="1"/>
  <c r="S14" i="2" s="1"/>
  <c r="Q13" i="2"/>
  <c r="Q12" i="2" s="1"/>
  <c r="M13" i="2"/>
  <c r="M12" i="2" s="1"/>
  <c r="L13" i="2"/>
  <c r="P13" i="2" s="1"/>
  <c r="K12" i="2"/>
  <c r="J12" i="2"/>
  <c r="I12" i="2"/>
  <c r="H12" i="2"/>
  <c r="G12" i="2"/>
  <c r="F12" i="2"/>
  <c r="E12" i="2"/>
  <c r="D12" i="2"/>
  <c r="C12" i="2"/>
  <c r="B12" i="2"/>
  <c r="Q11" i="2"/>
  <c r="Q10" i="2" s="1"/>
  <c r="Q9" i="2" s="1"/>
  <c r="Q8" i="2" s="1"/>
  <c r="M11" i="2"/>
  <c r="N11" i="2" s="1"/>
  <c r="N10" i="2" s="1"/>
  <c r="L11" i="2"/>
  <c r="P11" i="2" s="1"/>
  <c r="L10" i="2"/>
  <c r="K10" i="2"/>
  <c r="J10" i="2"/>
  <c r="J9" i="2" s="1"/>
  <c r="J8" i="2" s="1"/>
  <c r="I10" i="2"/>
  <c r="I9" i="2" s="1"/>
  <c r="I8" i="2" s="1"/>
  <c r="H10" i="2"/>
  <c r="H9" i="2" s="1"/>
  <c r="H8" i="2" s="1"/>
  <c r="G10" i="2"/>
  <c r="G9" i="2" s="1"/>
  <c r="G8" i="2" s="1"/>
  <c r="F10" i="2"/>
  <c r="E10" i="2"/>
  <c r="D10" i="2"/>
  <c r="C10" i="2"/>
  <c r="B10" i="2"/>
  <c r="K9" i="2"/>
  <c r="F9" i="2"/>
  <c r="E9" i="2"/>
  <c r="E8" i="2" s="1"/>
  <c r="D9" i="2"/>
  <c r="C9" i="2"/>
  <c r="C8" i="2" s="1"/>
  <c r="B9" i="2"/>
  <c r="B8" i="2" s="1"/>
  <c r="K8" i="2"/>
  <c r="F8" i="2"/>
  <c r="D8" i="2"/>
  <c r="R13" i="3" l="1"/>
  <c r="P12" i="3"/>
  <c r="P9" i="3" s="1"/>
  <c r="P8" i="3" s="1"/>
  <c r="P10" i="2"/>
  <c r="P9" i="2" s="1"/>
  <c r="P8" i="2" s="1"/>
  <c r="S11" i="2"/>
  <c r="S10" i="2" s="1"/>
  <c r="P12" i="2"/>
  <c r="S13" i="2"/>
  <c r="S12" i="2" s="1"/>
  <c r="R14" i="3"/>
  <c r="N14" i="3"/>
  <c r="N15" i="2"/>
  <c r="N13" i="2"/>
  <c r="N12" i="2" s="1"/>
  <c r="N9" i="2" s="1"/>
  <c r="N8" i="2" s="1"/>
  <c r="R11" i="2"/>
  <c r="R10" i="2" s="1"/>
  <c r="L12" i="2"/>
  <c r="L9" i="2" s="1"/>
  <c r="L8" i="2" s="1"/>
  <c r="R13" i="2"/>
  <c r="R12" i="2" s="1"/>
  <c r="M10" i="2"/>
  <c r="M9" i="2" s="1"/>
  <c r="M8" i="2" s="1"/>
  <c r="N14" i="2"/>
  <c r="N13" i="3"/>
  <c r="N15" i="3"/>
  <c r="S9" i="2" l="1"/>
  <c r="S8" i="2" s="1"/>
  <c r="R12" i="3"/>
  <c r="R9" i="3" s="1"/>
  <c r="R8" i="3" s="1"/>
  <c r="N12" i="3"/>
  <c r="N9" i="3" s="1"/>
  <c r="N8" i="3" s="1"/>
  <c r="R9" i="2"/>
  <c r="R8" i="2" s="1"/>
</calcChain>
</file>

<file path=xl/sharedStrings.xml><?xml version="1.0" encoding="utf-8"?>
<sst xmlns="http://schemas.openxmlformats.org/spreadsheetml/2006/main" count="74" uniqueCount="31">
  <si>
    <t>ประมาณการรายรับ งบประมาณเงินรายได้ ประจำปี 2568</t>
  </si>
  <si>
    <t>ระดับปริญญาตรี  นานาชาติ ภาคเรียนที่  1/2567</t>
  </si>
  <si>
    <t xml:space="preserve">ประเภทวิชา / หลักสูตร /สาขาวิชา </t>
  </si>
  <si>
    <t>จำนวนนักศึกษา</t>
  </si>
  <si>
    <t xml:space="preserve">ค่าบำรุงการศึกษา ค่าลงทะเบียน และค่าธรรมเนียมการศึกษา </t>
  </si>
  <si>
    <t xml:space="preserve">
(4)
รวมรายรับทั้งสิ้น
(4)=(1)+(2)+(3)</t>
  </si>
  <si>
    <t>ชั้นปีที่ 1</t>
  </si>
  <si>
    <t>ชั้นปีที่ 2</t>
  </si>
  <si>
    <t>ชั้นปีที่ 3</t>
  </si>
  <si>
    <t>ชั้นปีที่ 4</t>
  </si>
  <si>
    <t>ชั้นปีที่ 5</t>
  </si>
  <si>
    <t>รวมนักศึกษา</t>
  </si>
  <si>
    <t>รวมนักศึกษาทั้งสิ้น</t>
  </si>
  <si>
    <t xml:space="preserve">
อัตราค่าบำรุงการศึกษาและค่าลงทะเบียนการศึกษา
ต่อภาคเรียน</t>
  </si>
  <si>
    <t>(1)
รวมค่าบำรุงการศึกษาและค่าลงทะเบียนการศึกษา
(อัตรา x  นศ. )</t>
  </si>
  <si>
    <t>(2)
ค่าธรรมเนียม
การศึกษาแรกเข้า
(นศ.x1,000 บาท)</t>
  </si>
  <si>
    <t xml:space="preserve">(3)
วิชาสหกิจศึกษา/
ฝึกประสบการณ์วิชาชีพ/ฝึกสอน 
(8,000 X นศ.)
</t>
  </si>
  <si>
    <t>วิชา
ปกติ</t>
  </si>
  <si>
    <t>วิชาสหกิจศึกษา/ฝึกประสบการณ์วิชาชีพ/วิชาฝึกสอน</t>
  </si>
  <si>
    <t>คณะบริหารธุรกิจ</t>
  </si>
  <si>
    <t>หลักสูตรนานาชาติ</t>
  </si>
  <si>
    <t>ผลผลิต ผู้สำเร็จการศึกษาด้านวิทยาศาสตร์และเทคโนโลยี</t>
  </si>
  <si>
    <t>คอมพิวเตอร์ธุรกิจ</t>
  </si>
  <si>
    <t>ผลผลิต ผู้สำเร็จการศึกษาด้านสังคมศาสตร์</t>
  </si>
  <si>
    <t>บริหารธุรกิจระหว่างประเทศ</t>
  </si>
  <si>
    <t>การตลาด</t>
  </si>
  <si>
    <t>ภาษาอังกฤษธุรกิจ</t>
  </si>
  <si>
    <t>นักศึกษาระบบเหมาจ่าย</t>
  </si>
  <si>
    <t>ระดับปริญญาตรี  นานาชาติ ภาคเรียนที่ 2/2567</t>
  </si>
  <si>
    <t xml:space="preserve">
(3)
รวมรายรับทั้งสิ้น
(3)=(1)+(2)</t>
  </si>
  <si>
    <t xml:space="preserve">(2)
วิชาสหกิจศึกษา/
ฝึกประสบการณ์วิชาชีพ/ฝึกสอน 
(8,000 X นศ.)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</si>
</sst>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color theme="1"/>
      <name val="TH SarabunPSK"/>
      <family val="2"/>
    </font>
    <font>
      <b/>
      <sz val="16"/>
      <color rgb="FF3333FF"/>
      <name val="TH SarabunPSK"/>
      <family val="2"/>
    </font>
    <font>
      <b/>
      <sz val="14"/>
      <color rgb="FF3333FF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2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2" tint="-0.2499465926084170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applyFont="1"/>
    <xf numFmtId="0" fontId="4" fillId="0" borderId="0" xfId="1" applyFont="1" applyAlignment="1">
      <alignment horizontal="centerContinuous"/>
    </xf>
    <xf numFmtId="0" fontId="4" fillId="0" borderId="0" xfId="1" applyFont="1"/>
    <xf numFmtId="0" fontId="2" fillId="0" borderId="0" xfId="1" applyFont="1"/>
    <xf numFmtId="0" fontId="2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/>
    </xf>
    <xf numFmtId="164" fontId="8" fillId="3" borderId="2" xfId="2" applyNumberFormat="1" applyFont="1" applyFill="1" applyBorder="1"/>
    <xf numFmtId="164" fontId="3" fillId="3" borderId="2" xfId="2" applyNumberFormat="1" applyFont="1" applyFill="1" applyBorder="1" applyAlignment="1">
      <alignment horizontal="left"/>
    </xf>
    <xf numFmtId="164" fontId="3" fillId="2" borderId="8" xfId="2" applyNumberFormat="1" applyFont="1" applyFill="1" applyBorder="1" applyAlignment="1">
      <alignment horizontal="left"/>
    </xf>
    <xf numFmtId="164" fontId="9" fillId="4" borderId="2" xfId="2" applyNumberFormat="1" applyFont="1" applyFill="1" applyBorder="1"/>
    <xf numFmtId="164" fontId="10" fillId="4" borderId="2" xfId="1" applyNumberFormat="1" applyFont="1" applyFill="1" applyBorder="1" applyAlignment="1">
      <alignment horizontal="left"/>
    </xf>
    <xf numFmtId="164" fontId="10" fillId="2" borderId="8" xfId="1" applyNumberFormat="1" applyFont="1" applyFill="1" applyBorder="1" applyAlignment="1">
      <alignment horizontal="left"/>
    </xf>
    <xf numFmtId="164" fontId="8" fillId="5" borderId="2" xfId="2" applyNumberFormat="1" applyFont="1" applyFill="1" applyBorder="1" applyAlignment="1">
      <alignment vertical="top" wrapText="1"/>
    </xf>
    <xf numFmtId="164" fontId="8" fillId="2" borderId="8" xfId="2" applyNumberFormat="1" applyFont="1" applyFill="1" applyBorder="1" applyAlignment="1">
      <alignment vertical="top" wrapText="1"/>
    </xf>
    <xf numFmtId="0" fontId="3" fillId="0" borderId="0" xfId="1" applyFont="1" applyAlignment="1">
      <alignment vertical="center"/>
    </xf>
    <xf numFmtId="164" fontId="11" fillId="0" borderId="9" xfId="2" applyNumberFormat="1" applyFont="1" applyBorder="1"/>
    <xf numFmtId="164" fontId="4" fillId="0" borderId="10" xfId="2" applyNumberFormat="1" applyFont="1" applyFill="1" applyBorder="1" applyAlignment="1">
      <alignment horizontal="left"/>
    </xf>
    <xf numFmtId="164" fontId="4" fillId="0" borderId="11" xfId="2" applyNumberFormat="1" applyFont="1" applyFill="1" applyBorder="1" applyAlignment="1">
      <alignment horizontal="left"/>
    </xf>
    <xf numFmtId="164" fontId="4" fillId="0" borderId="12" xfId="2" applyNumberFormat="1" applyFont="1" applyFill="1" applyBorder="1" applyAlignment="1">
      <alignment horizontal="left"/>
    </xf>
    <xf numFmtId="164" fontId="11" fillId="2" borderId="8" xfId="2" applyNumberFormat="1" applyFont="1" applyFill="1" applyBorder="1"/>
    <xf numFmtId="164" fontId="6" fillId="0" borderId="13" xfId="1" applyNumberFormat="1" applyFont="1" applyBorder="1" applyAlignment="1">
      <alignment vertical="top"/>
    </xf>
    <xf numFmtId="164" fontId="4" fillId="0" borderId="14" xfId="2" applyNumberFormat="1" applyFont="1" applyFill="1" applyBorder="1" applyAlignment="1">
      <alignment horizontal="left"/>
    </xf>
    <xf numFmtId="164" fontId="11" fillId="0" borderId="15" xfId="2" applyNumberFormat="1" applyFont="1" applyBorder="1"/>
    <xf numFmtId="164" fontId="4" fillId="0" borderId="15" xfId="2" applyNumberFormat="1" applyFont="1" applyFill="1" applyBorder="1" applyAlignment="1">
      <alignment horizontal="left"/>
    </xf>
    <xf numFmtId="164" fontId="4" fillId="0" borderId="16" xfId="2" applyNumberFormat="1" applyFont="1" applyFill="1" applyBorder="1" applyAlignment="1">
      <alignment horizontal="left"/>
    </xf>
    <xf numFmtId="164" fontId="11" fillId="2" borderId="17" xfId="2" applyNumberFormat="1" applyFont="1" applyFill="1" applyBorder="1"/>
    <xf numFmtId="0" fontId="3" fillId="0" borderId="0" xfId="1" applyFont="1" applyAlignment="1">
      <alignment vertical="top" wrapText="1"/>
    </xf>
    <xf numFmtId="164" fontId="11" fillId="0" borderId="14" xfId="2" applyNumberFormat="1" applyFont="1" applyBorder="1"/>
    <xf numFmtId="164" fontId="11" fillId="0" borderId="10" xfId="2" applyNumberFormat="1" applyFont="1" applyBorder="1"/>
  </cellXfs>
  <cellStyles count="3">
    <cellStyle name="Comma 2" xfId="2" xr:uid="{DC20E40F-A7C8-404E-84D7-5E0006AB56C8}"/>
    <cellStyle name="Normal" xfId="0" builtinId="0"/>
    <cellStyle name="Normal 2" xfId="1" xr:uid="{0E387DA0-92C6-4193-9910-35E4D44818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310816</xdr:colOff>
      <xdr:row>3</xdr:row>
      <xdr:rowOff>19191</xdr:rowOff>
    </xdr:from>
    <xdr:to>
      <xdr:col>12</xdr:col>
      <xdr:colOff>270711</xdr:colOff>
      <xdr:row>19</xdr:row>
      <xdr:rowOff>170446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98A3568-F4DF-4914-A497-36751807490E}"/>
            </a:ext>
          </a:extLst>
        </xdr:cNvPr>
        <xdr:cNvGrpSpPr/>
      </xdr:nvGrpSpPr>
      <xdr:grpSpPr>
        <a:xfrm>
          <a:off x="310816" y="861402"/>
          <a:ext cx="7178842" cy="4643044"/>
          <a:chOff x="310816" y="610744"/>
          <a:chExt cx="8141369" cy="464304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CC370D6A-6162-0C16-622B-6BA8FEA6A72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5242"/>
          <a:stretch/>
        </xdr:blipFill>
        <xdr:spPr>
          <a:xfrm>
            <a:off x="310816" y="611605"/>
            <a:ext cx="8141369" cy="4642183"/>
          </a:xfrm>
          <a:prstGeom prst="rect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26931C5-3011-EE24-8DCB-7BD4662D2D30}"/>
              </a:ext>
            </a:extLst>
          </xdr:cNvPr>
          <xdr:cNvSpPr txBox="1"/>
        </xdr:nvSpPr>
        <xdr:spPr bwMode="auto">
          <a:xfrm>
            <a:off x="621630" y="610744"/>
            <a:ext cx="7547584" cy="4582889"/>
          </a:xfrm>
          <a:prstGeom prst="rect">
            <a:avLst/>
          </a:prstGeom>
          <a:noFill/>
          <a:ln w="38100" cmpd="sng">
            <a:solidFill>
              <a:schemeClr val="accent1">
                <a:lumMod val="75000"/>
              </a:schemeClr>
            </a:solidFill>
          </a:ln>
          <a:effectLst>
            <a:softEdge rad="635000"/>
          </a:effectLst>
          <a:scene3d>
            <a:camera prst="orthographicFront">
              <a:rot lat="0" lon="21299999" rev="0"/>
            </a:camera>
            <a:lightRig rig="threePt" dir="t"/>
          </a:scene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 rtl="1"/>
            <a:endParaRPr lang="th-TH" sz="3200" b="1" i="1">
              <a:solidFill>
                <a:srgbClr val="3333FF"/>
              </a:solidFill>
              <a:latin typeface="TH SarabunPSK" pitchFamily="34" charset="-34"/>
              <a:ea typeface="+mn-ea"/>
              <a:cs typeface="TH SarabunPSK" pitchFamily="34" charset="-34"/>
            </a:endParaRPr>
          </a:p>
          <a:p>
            <a:pPr algn="ctr" rtl="1"/>
            <a:endParaRPr lang="th-TH" sz="3200" b="1" i="1">
              <a:solidFill>
                <a:srgbClr val="3333FF"/>
              </a:solidFill>
              <a:latin typeface="TH SarabunPSK" pitchFamily="34" charset="-34"/>
              <a:ea typeface="+mn-ea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ประมาณการรายรับ</a:t>
            </a:r>
            <a:r>
              <a:rPr lang="en-US" sz="32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งบประมาณเงินรายได้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ประจำปี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8 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1 ตุลาคม 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7 - 30 กันยายน 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8</a:t>
            </a: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การจัดการศึกษาระดับปริญญาตรี</a:t>
            </a:r>
            <a:r>
              <a:rPr lang="th-TH" sz="32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นานาชาติ</a:t>
            </a: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ภาคเรียนที่ 1/2567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และภาคเรียนที่</a:t>
            </a:r>
            <a:r>
              <a:rPr lang="th-TH" sz="32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2/2567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40093-652C-48F4-9B25-D348DE1BE100}">
  <sheetPr>
    <tabColor indexed="45"/>
  </sheetPr>
  <dimension ref="A1"/>
  <sheetViews>
    <sheetView view="pageBreakPreview" zoomScale="95" zoomScaleNormal="50" zoomScaleSheetLayoutView="95" workbookViewId="0">
      <selection activeCell="O20" sqref="O20"/>
    </sheetView>
  </sheetViews>
  <sheetFormatPr defaultColWidth="9" defaultRowHeight="21.75"/>
  <cols>
    <col min="1" max="16384" width="9" style="1"/>
  </cols>
  <sheetData/>
  <pageMargins left="1.1499999999999999" right="0.16" top="0.47" bottom="0.35" header="0.67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AB503-AB0A-4326-AAC0-55A2E816D08F}">
  <sheetPr>
    <tabColor theme="7" tint="0.79998168889431442"/>
    <pageSetUpPr fitToPage="1"/>
  </sheetPr>
  <dimension ref="A1:T17"/>
  <sheetViews>
    <sheetView tabSelected="1" view="pageBreakPreview" zoomScale="80" zoomScaleNormal="100" zoomScaleSheetLayoutView="80" workbookViewId="0">
      <selection activeCell="O20" sqref="O20"/>
    </sheetView>
  </sheetViews>
  <sheetFormatPr defaultColWidth="9" defaultRowHeight="21.75"/>
  <cols>
    <col min="1" max="1" width="37.85546875" style="4" customWidth="1"/>
    <col min="2" max="2" width="5.42578125" style="4" customWidth="1"/>
    <col min="3" max="3" width="8.42578125" style="4" customWidth="1"/>
    <col min="4" max="4" width="7" style="4" customWidth="1"/>
    <col min="5" max="5" width="8.28515625" style="4" bestFit="1" customWidth="1"/>
    <col min="6" max="6" width="6.140625" style="4" customWidth="1"/>
    <col min="7" max="7" width="8.28515625" style="4" bestFit="1" customWidth="1"/>
    <col min="8" max="8" width="6.140625" style="4" customWidth="1"/>
    <col min="9" max="9" width="8.28515625" style="4" bestFit="1" customWidth="1"/>
    <col min="10" max="10" width="6.140625" style="4" customWidth="1"/>
    <col min="11" max="11" width="8.28515625" style="4" bestFit="1" customWidth="1"/>
    <col min="12" max="12" width="6.140625" style="4" customWidth="1"/>
    <col min="13" max="13" width="8.28515625" style="4" bestFit="1" customWidth="1"/>
    <col min="14" max="14" width="9" style="4"/>
    <col min="15" max="15" width="10.5703125" style="4" customWidth="1"/>
    <col min="16" max="16" width="10.28515625" style="4" bestFit="1" customWidth="1"/>
    <col min="17" max="17" width="10.42578125" style="4" customWidth="1"/>
    <col min="18" max="18" width="11.85546875" style="4" bestFit="1" customWidth="1"/>
    <col min="19" max="19" width="15.140625" style="4" bestFit="1" customWidth="1"/>
    <col min="20" max="20" width="1.5703125" style="4" customWidth="1"/>
    <col min="21" max="16384" width="9" style="4"/>
  </cols>
  <sheetData>
    <row r="1" spans="1:20" ht="27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20" s="6" customFormat="1" ht="27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  <c r="Q2" s="5"/>
      <c r="R2" s="5"/>
      <c r="S2" s="5"/>
    </row>
    <row r="3" spans="1:20" s="7" customFormat="1" ht="29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s="7" customFormat="1" ht="27.75">
      <c r="A4" s="8"/>
      <c r="B4" s="8"/>
      <c r="C4" s="8"/>
      <c r="D4" s="8"/>
      <c r="E4" s="8"/>
      <c r="F4" s="2"/>
      <c r="G4" s="2"/>
    </row>
    <row r="5" spans="1:20" ht="21" customHeight="1">
      <c r="A5" s="9" t="s">
        <v>2</v>
      </c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4</v>
      </c>
      <c r="P5" s="12"/>
      <c r="Q5" s="12"/>
      <c r="R5" s="12"/>
      <c r="S5" s="13" t="s">
        <v>5</v>
      </c>
    </row>
    <row r="6" spans="1:20" ht="18.75" customHeight="1">
      <c r="A6" s="14"/>
      <c r="B6" s="10" t="s">
        <v>6</v>
      </c>
      <c r="C6" s="10"/>
      <c r="D6" s="10" t="s">
        <v>7</v>
      </c>
      <c r="E6" s="10"/>
      <c r="F6" s="10" t="s">
        <v>8</v>
      </c>
      <c r="G6" s="10"/>
      <c r="H6" s="10" t="s">
        <v>9</v>
      </c>
      <c r="I6" s="10"/>
      <c r="J6" s="10" t="s">
        <v>10</v>
      </c>
      <c r="K6" s="10"/>
      <c r="L6" s="10" t="s">
        <v>11</v>
      </c>
      <c r="M6" s="10"/>
      <c r="N6" s="10" t="s">
        <v>12</v>
      </c>
      <c r="O6" s="15" t="s">
        <v>13</v>
      </c>
      <c r="P6" s="16" t="s">
        <v>14</v>
      </c>
      <c r="Q6" s="16" t="s">
        <v>15</v>
      </c>
      <c r="R6" s="17" t="s">
        <v>16</v>
      </c>
      <c r="S6" s="18"/>
    </row>
    <row r="7" spans="1:20" ht="120" customHeight="1">
      <c r="A7" s="19"/>
      <c r="B7" s="20" t="s">
        <v>17</v>
      </c>
      <c r="C7" s="21" t="s">
        <v>18</v>
      </c>
      <c r="D7" s="20" t="s">
        <v>17</v>
      </c>
      <c r="E7" s="21" t="s">
        <v>18</v>
      </c>
      <c r="F7" s="20" t="s">
        <v>17</v>
      </c>
      <c r="G7" s="21" t="s">
        <v>18</v>
      </c>
      <c r="H7" s="20" t="s">
        <v>17</v>
      </c>
      <c r="I7" s="21" t="s">
        <v>18</v>
      </c>
      <c r="J7" s="20" t="s">
        <v>17</v>
      </c>
      <c r="K7" s="21" t="s">
        <v>18</v>
      </c>
      <c r="L7" s="20" t="s">
        <v>17</v>
      </c>
      <c r="M7" s="21" t="s">
        <v>18</v>
      </c>
      <c r="N7" s="10"/>
      <c r="O7" s="22"/>
      <c r="P7" s="23"/>
      <c r="Q7" s="23"/>
      <c r="R7" s="17"/>
      <c r="S7" s="24"/>
    </row>
    <row r="8" spans="1:20" ht="24">
      <c r="A8" s="25" t="s">
        <v>19</v>
      </c>
      <c r="B8" s="26">
        <f>B9</f>
        <v>0</v>
      </c>
      <c r="C8" s="26">
        <f t="shared" ref="C8:S8" si="0">C9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7"/>
      <c r="P8" s="26">
        <f t="shared" si="0"/>
        <v>0</v>
      </c>
      <c r="Q8" s="26">
        <f t="shared" si="0"/>
        <v>0</v>
      </c>
      <c r="R8" s="26">
        <f t="shared" si="0"/>
        <v>0</v>
      </c>
      <c r="S8" s="26">
        <f t="shared" si="0"/>
        <v>0</v>
      </c>
    </row>
    <row r="9" spans="1:20" ht="24">
      <c r="A9" s="28" t="s">
        <v>20</v>
      </c>
      <c r="B9" s="29">
        <f t="shared" ref="B9:N9" si="1">B10+B12</f>
        <v>0</v>
      </c>
      <c r="C9" s="29">
        <f t="shared" si="1"/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29">
        <f t="shared" si="1"/>
        <v>0</v>
      </c>
      <c r="M9" s="29">
        <f t="shared" si="1"/>
        <v>0</v>
      </c>
      <c r="N9" s="29">
        <f t="shared" si="1"/>
        <v>0</v>
      </c>
      <c r="O9" s="30"/>
      <c r="P9" s="29">
        <f>P10+P12</f>
        <v>0</v>
      </c>
      <c r="Q9" s="29">
        <f>Q10+Q12</f>
        <v>0</v>
      </c>
      <c r="R9" s="29">
        <f>R10+R12</f>
        <v>0</v>
      </c>
      <c r="S9" s="29">
        <f>S10+S12</f>
        <v>0</v>
      </c>
    </row>
    <row r="10" spans="1:20" s="33" customFormat="1" ht="48">
      <c r="A10" s="31" t="s">
        <v>21</v>
      </c>
      <c r="B10" s="31">
        <f>B11</f>
        <v>0</v>
      </c>
      <c r="C10" s="31">
        <f t="shared" ref="C10:S10" si="2">C11</f>
        <v>0</v>
      </c>
      <c r="D10" s="31">
        <f t="shared" si="2"/>
        <v>0</v>
      </c>
      <c r="E10" s="31">
        <f t="shared" si="2"/>
        <v>0</v>
      </c>
      <c r="F10" s="31">
        <f t="shared" si="2"/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1">
        <f t="shared" si="2"/>
        <v>0</v>
      </c>
      <c r="O10" s="32"/>
      <c r="P10" s="31">
        <f t="shared" si="2"/>
        <v>0</v>
      </c>
      <c r="Q10" s="31">
        <f t="shared" si="2"/>
        <v>0</v>
      </c>
      <c r="R10" s="31">
        <f t="shared" si="2"/>
        <v>0</v>
      </c>
      <c r="S10" s="31">
        <f t="shared" si="2"/>
        <v>0</v>
      </c>
    </row>
    <row r="11" spans="1:20" ht="24">
      <c r="A11" s="34" t="s">
        <v>22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>
        <f>B11+D11+F11+H11+J11</f>
        <v>0</v>
      </c>
      <c r="M11" s="36">
        <f>C11+E11+G11+I11+K11</f>
        <v>0</v>
      </c>
      <c r="N11" s="37">
        <f t="shared" ref="N11:N15" si="3">SUM(L11:M11)</f>
        <v>0</v>
      </c>
      <c r="O11" s="38">
        <v>16000</v>
      </c>
      <c r="P11" s="35">
        <f>O11*L11</f>
        <v>0</v>
      </c>
      <c r="Q11" s="35">
        <f>(B11+C11)*1000</f>
        <v>0</v>
      </c>
      <c r="R11" s="35">
        <f>M11*8000</f>
        <v>0</v>
      </c>
      <c r="S11" s="35">
        <f>SUM(P11:R11)</f>
        <v>0</v>
      </c>
      <c r="T11" s="39"/>
    </row>
    <row r="12" spans="1:20" s="33" customFormat="1" ht="24">
      <c r="A12" s="31" t="s">
        <v>23</v>
      </c>
      <c r="B12" s="31">
        <f t="shared" ref="B12:N12" si="4">B13+B14+B15</f>
        <v>0</v>
      </c>
      <c r="C12" s="31">
        <f t="shared" si="4"/>
        <v>0</v>
      </c>
      <c r="D12" s="31">
        <f t="shared" si="4"/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31">
        <f t="shared" si="4"/>
        <v>0</v>
      </c>
      <c r="O12" s="32"/>
      <c r="P12" s="31">
        <f>P13+P14+P15</f>
        <v>0</v>
      </c>
      <c r="Q12" s="31">
        <f>Q13+Q14+Q15</f>
        <v>0</v>
      </c>
      <c r="R12" s="31">
        <f>R13+R14+R15</f>
        <v>0</v>
      </c>
      <c r="S12" s="31">
        <f>S13+S14+S15</f>
        <v>0</v>
      </c>
    </row>
    <row r="13" spans="1:20" ht="24">
      <c r="A13" s="34" t="s">
        <v>24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>
        <f t="shared" ref="L13:M15" si="5">B13+D13+F13+H13+J13</f>
        <v>0</v>
      </c>
      <c r="M13" s="36">
        <f t="shared" si="5"/>
        <v>0</v>
      </c>
      <c r="N13" s="40">
        <f>SUM(L13:M13)</f>
        <v>0</v>
      </c>
      <c r="O13" s="38">
        <v>45000</v>
      </c>
      <c r="P13" s="35">
        <f>O13*L13</f>
        <v>0</v>
      </c>
      <c r="Q13" s="35">
        <f>(B13+C13)*1000</f>
        <v>0</v>
      </c>
      <c r="R13" s="35">
        <f>M13*8000</f>
        <v>0</v>
      </c>
      <c r="S13" s="35">
        <f>SUM(P13:R13)</f>
        <v>0</v>
      </c>
      <c r="T13" s="39"/>
    </row>
    <row r="14" spans="1:20" ht="24">
      <c r="A14" s="34" t="s">
        <v>25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>
        <f t="shared" si="5"/>
        <v>0</v>
      </c>
      <c r="M14" s="36">
        <f t="shared" si="5"/>
        <v>0</v>
      </c>
      <c r="N14" s="35">
        <f t="shared" si="3"/>
        <v>0</v>
      </c>
      <c r="O14" s="38">
        <v>45000</v>
      </c>
      <c r="P14" s="35">
        <f>O14*L14</f>
        <v>0</v>
      </c>
      <c r="Q14" s="35">
        <f>(B14+C14)*1000</f>
        <v>0</v>
      </c>
      <c r="R14" s="35">
        <f>M14*8000</f>
        <v>0</v>
      </c>
      <c r="S14" s="35">
        <f>SUM(P14:R14)</f>
        <v>0</v>
      </c>
      <c r="T14" s="39"/>
    </row>
    <row r="15" spans="1:20" ht="27" customHeight="1">
      <c r="A15" s="41" t="s">
        <v>26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>
        <f t="shared" si="5"/>
        <v>0</v>
      </c>
      <c r="M15" s="43">
        <f t="shared" si="5"/>
        <v>0</v>
      </c>
      <c r="N15" s="42">
        <f t="shared" si="3"/>
        <v>0</v>
      </c>
      <c r="O15" s="44">
        <v>45000</v>
      </c>
      <c r="P15" s="42">
        <f>O15*L15</f>
        <v>0</v>
      </c>
      <c r="Q15" s="42">
        <f>(B15+C15)*1000</f>
        <v>0</v>
      </c>
      <c r="R15" s="42">
        <f>M15*8000</f>
        <v>0</v>
      </c>
      <c r="S15" s="42">
        <f>SUM(P15:R15)</f>
        <v>0</v>
      </c>
      <c r="T15" s="39"/>
    </row>
    <row r="17" spans="1:1" ht="24">
      <c r="A17" s="6"/>
    </row>
  </sheetData>
  <mergeCells count="15">
    <mergeCell ref="N6:N7"/>
    <mergeCell ref="O6:O7"/>
    <mergeCell ref="P6:P7"/>
    <mergeCell ref="Q6:Q7"/>
    <mergeCell ref="R6:R7"/>
    <mergeCell ref="A5:A7"/>
    <mergeCell ref="B5:N5"/>
    <mergeCell ref="O5:R5"/>
    <mergeCell ref="S5:S7"/>
    <mergeCell ref="B6:C6"/>
    <mergeCell ref="D6:E6"/>
    <mergeCell ref="F6:G6"/>
    <mergeCell ref="H6:I6"/>
    <mergeCell ref="J6:K6"/>
    <mergeCell ref="L6:M6"/>
  </mergeCells>
  <printOptions horizontalCentered="1"/>
  <pageMargins left="0.23622047244094491" right="0.19685039370078741" top="0.55118110236220474" bottom="0.15748031496062992" header="0.35433070866141736" footer="0.15748031496062992"/>
  <pageSetup paperSize="9" scale="74" fitToHeight="0" orientation="landscape" r:id="rId1"/>
  <headerFooter alignWithMargins="0">
    <oddHeader>&amp;R&amp;P/&amp;N</oddHeader>
    <oddFooter>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84C3B-089F-4C6B-B1D8-32AB521205A7}">
  <sheetPr>
    <tabColor theme="7" tint="0.79998168889431442"/>
  </sheetPr>
  <dimension ref="A1:S17"/>
  <sheetViews>
    <sheetView view="pageBreakPreview" zoomScale="80" zoomScaleNormal="100" zoomScaleSheetLayoutView="80" workbookViewId="0">
      <selection activeCell="O20" sqref="O20"/>
    </sheetView>
  </sheetViews>
  <sheetFormatPr defaultColWidth="9" defaultRowHeight="21.75"/>
  <cols>
    <col min="1" max="1" width="37.85546875" style="4" customWidth="1"/>
    <col min="2" max="2" width="5.42578125" style="4" customWidth="1"/>
    <col min="3" max="3" width="9" style="4" customWidth="1"/>
    <col min="4" max="4" width="7" style="4" customWidth="1"/>
    <col min="5" max="5" width="9" style="4" customWidth="1"/>
    <col min="6" max="6" width="6.140625" style="4" customWidth="1"/>
    <col min="7" max="7" width="11.28515625" style="4" customWidth="1"/>
    <col min="8" max="8" width="6.140625" style="4" customWidth="1"/>
    <col min="9" max="9" width="11.140625" style="4" customWidth="1"/>
    <col min="10" max="10" width="6.140625" style="4" customWidth="1"/>
    <col min="11" max="11" width="11.28515625" style="4" customWidth="1"/>
    <col min="12" max="12" width="6.140625" style="4" customWidth="1"/>
    <col min="13" max="13" width="11" style="4" customWidth="1"/>
    <col min="14" max="14" width="9" style="4"/>
    <col min="15" max="15" width="14.140625" style="4" customWidth="1"/>
    <col min="16" max="16" width="16.140625" style="4" customWidth="1"/>
    <col min="17" max="17" width="15.5703125" style="4" customWidth="1"/>
    <col min="18" max="18" width="12.85546875" style="4" customWidth="1"/>
    <col min="19" max="16384" width="9" style="4"/>
  </cols>
  <sheetData>
    <row r="1" spans="1:19" ht="27.75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</row>
    <row r="2" spans="1:19" s="6" customFormat="1" ht="27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  <c r="Q2" s="5"/>
      <c r="R2" s="5"/>
    </row>
    <row r="3" spans="1:19" s="7" customFormat="1" ht="29.25" customHeight="1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s="7" customFormat="1" ht="27.75">
      <c r="A4" s="8"/>
      <c r="B4" s="8"/>
      <c r="C4" s="8"/>
      <c r="D4" s="8"/>
      <c r="E4" s="8"/>
      <c r="F4" s="2"/>
      <c r="G4" s="2"/>
    </row>
    <row r="5" spans="1:19" ht="21" customHeight="1">
      <c r="A5" s="9" t="s">
        <v>2</v>
      </c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4</v>
      </c>
      <c r="P5" s="12"/>
      <c r="Q5" s="12"/>
      <c r="R5" s="13" t="s">
        <v>29</v>
      </c>
    </row>
    <row r="6" spans="1:19" ht="18.75" customHeight="1">
      <c r="A6" s="14"/>
      <c r="B6" s="10" t="s">
        <v>6</v>
      </c>
      <c r="C6" s="10"/>
      <c r="D6" s="10" t="s">
        <v>7</v>
      </c>
      <c r="E6" s="10"/>
      <c r="F6" s="10" t="s">
        <v>8</v>
      </c>
      <c r="G6" s="10"/>
      <c r="H6" s="10" t="s">
        <v>9</v>
      </c>
      <c r="I6" s="10"/>
      <c r="J6" s="10" t="s">
        <v>10</v>
      </c>
      <c r="K6" s="10"/>
      <c r="L6" s="10" t="s">
        <v>11</v>
      </c>
      <c r="M6" s="10"/>
      <c r="N6" s="10" t="s">
        <v>12</v>
      </c>
      <c r="O6" s="15" t="s">
        <v>13</v>
      </c>
      <c r="P6" s="16" t="s">
        <v>14</v>
      </c>
      <c r="Q6" s="17" t="s">
        <v>30</v>
      </c>
      <c r="R6" s="18"/>
    </row>
    <row r="7" spans="1:19" ht="120" customHeight="1">
      <c r="A7" s="19"/>
      <c r="B7" s="20" t="s">
        <v>17</v>
      </c>
      <c r="C7" s="21" t="s">
        <v>18</v>
      </c>
      <c r="D7" s="20" t="s">
        <v>17</v>
      </c>
      <c r="E7" s="21" t="s">
        <v>18</v>
      </c>
      <c r="F7" s="20" t="s">
        <v>17</v>
      </c>
      <c r="G7" s="21" t="s">
        <v>18</v>
      </c>
      <c r="H7" s="20" t="s">
        <v>17</v>
      </c>
      <c r="I7" s="21" t="s">
        <v>18</v>
      </c>
      <c r="J7" s="20" t="s">
        <v>17</v>
      </c>
      <c r="K7" s="21" t="s">
        <v>18</v>
      </c>
      <c r="L7" s="20" t="s">
        <v>17</v>
      </c>
      <c r="M7" s="21" t="s">
        <v>18</v>
      </c>
      <c r="N7" s="10"/>
      <c r="O7" s="22"/>
      <c r="P7" s="23"/>
      <c r="Q7" s="17"/>
      <c r="R7" s="24"/>
    </row>
    <row r="8" spans="1:19" ht="24">
      <c r="A8" s="25" t="s">
        <v>19</v>
      </c>
      <c r="B8" s="26">
        <f>B9</f>
        <v>0</v>
      </c>
      <c r="C8" s="26">
        <f t="shared" ref="C8:R8" si="0">C9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7"/>
      <c r="P8" s="26">
        <f t="shared" si="0"/>
        <v>0</v>
      </c>
      <c r="Q8" s="26">
        <f t="shared" si="0"/>
        <v>0</v>
      </c>
      <c r="R8" s="26">
        <f t="shared" si="0"/>
        <v>0</v>
      </c>
    </row>
    <row r="9" spans="1:19" ht="24">
      <c r="A9" s="28" t="s">
        <v>20</v>
      </c>
      <c r="B9" s="29">
        <f t="shared" ref="B9:N9" si="1">B10+B12</f>
        <v>0</v>
      </c>
      <c r="C9" s="29">
        <f t="shared" si="1"/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29">
        <f t="shared" si="1"/>
        <v>0</v>
      </c>
      <c r="M9" s="29">
        <f t="shared" si="1"/>
        <v>0</v>
      </c>
      <c r="N9" s="29">
        <f t="shared" si="1"/>
        <v>0</v>
      </c>
      <c r="O9" s="30"/>
      <c r="P9" s="29">
        <f>P10+P12</f>
        <v>0</v>
      </c>
      <c r="Q9" s="29">
        <f>Q10+Q12</f>
        <v>0</v>
      </c>
      <c r="R9" s="29">
        <f>R10+R12</f>
        <v>0</v>
      </c>
    </row>
    <row r="10" spans="1:19" s="45" customFormat="1" ht="48">
      <c r="A10" s="31" t="s">
        <v>21</v>
      </c>
      <c r="B10" s="31">
        <f>B11</f>
        <v>0</v>
      </c>
      <c r="C10" s="31">
        <f t="shared" ref="C10:R10" si="2">C11</f>
        <v>0</v>
      </c>
      <c r="D10" s="31">
        <f t="shared" si="2"/>
        <v>0</v>
      </c>
      <c r="E10" s="31">
        <f t="shared" si="2"/>
        <v>0</v>
      </c>
      <c r="F10" s="31">
        <f t="shared" si="2"/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1">
        <f t="shared" si="2"/>
        <v>0</v>
      </c>
      <c r="O10" s="32"/>
      <c r="P10" s="31">
        <f t="shared" si="2"/>
        <v>0</v>
      </c>
      <c r="Q10" s="31">
        <f t="shared" si="2"/>
        <v>0</v>
      </c>
      <c r="R10" s="31">
        <f t="shared" si="2"/>
        <v>0</v>
      </c>
    </row>
    <row r="11" spans="1:19" ht="24">
      <c r="A11" s="34" t="s">
        <v>22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>
        <f>B11+D11+F11+H11+J11</f>
        <v>0</v>
      </c>
      <c r="M11" s="36">
        <f>C11+E11+G11+I11+K11</f>
        <v>0</v>
      </c>
      <c r="N11" s="37">
        <f t="shared" ref="N11:N15" si="3">SUM(L11:M11)</f>
        <v>0</v>
      </c>
      <c r="O11" s="38">
        <v>16000</v>
      </c>
      <c r="P11" s="35">
        <f>O11*L11</f>
        <v>0</v>
      </c>
      <c r="Q11" s="35">
        <f>M11*8000</f>
        <v>0</v>
      </c>
      <c r="R11" s="35">
        <f>SUM(P11:Q11)</f>
        <v>0</v>
      </c>
      <c r="S11" s="39"/>
    </row>
    <row r="12" spans="1:19" s="45" customFormat="1" ht="24">
      <c r="A12" s="31" t="s">
        <v>23</v>
      </c>
      <c r="B12" s="31">
        <f t="shared" ref="B12:N12" si="4">B13+B14+B15</f>
        <v>0</v>
      </c>
      <c r="C12" s="31">
        <f t="shared" si="4"/>
        <v>0</v>
      </c>
      <c r="D12" s="31">
        <f t="shared" si="4"/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31">
        <f t="shared" si="4"/>
        <v>0</v>
      </c>
      <c r="O12" s="32"/>
      <c r="P12" s="31">
        <f>P13+P14+P15</f>
        <v>0</v>
      </c>
      <c r="Q12" s="31">
        <f>Q13+Q14+Q15</f>
        <v>0</v>
      </c>
      <c r="R12" s="31">
        <f>R13+R14+R15</f>
        <v>0</v>
      </c>
    </row>
    <row r="13" spans="1:19" ht="24">
      <c r="A13" s="46" t="s">
        <v>24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>
        <f t="shared" ref="L13:M15" si="5">B13+D13+F13+H13+J13</f>
        <v>0</v>
      </c>
      <c r="M13" s="37">
        <f t="shared" si="5"/>
        <v>0</v>
      </c>
      <c r="N13" s="37">
        <f t="shared" si="3"/>
        <v>0</v>
      </c>
      <c r="O13" s="38">
        <v>45000</v>
      </c>
      <c r="P13" s="40">
        <f>O13*L13</f>
        <v>0</v>
      </c>
      <c r="Q13" s="40">
        <f>M13*8000</f>
        <v>0</v>
      </c>
      <c r="R13" s="40">
        <f>SUM(P13:Q13)</f>
        <v>0</v>
      </c>
      <c r="S13" s="39"/>
    </row>
    <row r="14" spans="1:19" ht="24">
      <c r="A14" s="47" t="s">
        <v>25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>
        <f t="shared" si="5"/>
        <v>0</v>
      </c>
      <c r="M14" s="36">
        <f t="shared" si="5"/>
        <v>0</v>
      </c>
      <c r="N14" s="36">
        <f t="shared" si="3"/>
        <v>0</v>
      </c>
      <c r="O14" s="38">
        <v>45000</v>
      </c>
      <c r="P14" s="35">
        <f>O14*L14</f>
        <v>0</v>
      </c>
      <c r="Q14" s="35">
        <f>M14*8000</f>
        <v>0</v>
      </c>
      <c r="R14" s="35">
        <f>SUM(P14:Q14)</f>
        <v>0</v>
      </c>
      <c r="S14" s="39"/>
    </row>
    <row r="15" spans="1:19" ht="24">
      <c r="A15" s="41" t="s">
        <v>26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>
        <f t="shared" si="5"/>
        <v>0</v>
      </c>
      <c r="M15" s="43">
        <f t="shared" si="5"/>
        <v>0</v>
      </c>
      <c r="N15" s="43">
        <f t="shared" si="3"/>
        <v>0</v>
      </c>
      <c r="O15" s="44">
        <v>45000</v>
      </c>
      <c r="P15" s="42">
        <f>O15*L15</f>
        <v>0</v>
      </c>
      <c r="Q15" s="42">
        <f>M15*8000</f>
        <v>0</v>
      </c>
      <c r="R15" s="42">
        <f>SUM(P15:Q15)</f>
        <v>0</v>
      </c>
      <c r="S15" s="39"/>
    </row>
    <row r="17" spans="1:1" ht="24">
      <c r="A17" s="6"/>
    </row>
  </sheetData>
  <mergeCells count="14">
    <mergeCell ref="N6:N7"/>
    <mergeCell ref="O6:O7"/>
    <mergeCell ref="P6:P7"/>
    <mergeCell ref="Q6:Q7"/>
    <mergeCell ref="A5:A7"/>
    <mergeCell ref="B5:N5"/>
    <mergeCell ref="O5:Q5"/>
    <mergeCell ref="R5:R7"/>
    <mergeCell ref="B6:C6"/>
    <mergeCell ref="D6:E6"/>
    <mergeCell ref="F6:G6"/>
    <mergeCell ref="H6:I6"/>
    <mergeCell ref="J6:K6"/>
    <mergeCell ref="L6:M6"/>
  </mergeCells>
  <printOptions horizontalCentered="1"/>
  <pageMargins left="0.23622047244094491" right="0.19685039370078741" top="0.55118110236220474" bottom="0.15748031496062992" header="0.35433070866141736" footer="0.15748031496062992"/>
  <pageSetup paperSize="9" scale="64" fitToHeight="0" orientation="landscape" r:id="rId1"/>
  <headerFooter alignWithMargins="0">
    <oddHeader>&amp;R&amp;P/&amp;N</oddHeader>
    <oddFooter>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ใบคั่น_ป.ตรี_นานาชาติ</vt:lpstr>
      <vt:lpstr>คณะบริหารธุรกิจ 1-67_นานาชาติ</vt:lpstr>
      <vt:lpstr>คณะบริหารธุรกิจ 2-67_นานาชาติ</vt:lpstr>
      <vt:lpstr>'คณะบริหารธุรกิจ 1-67_นานาชาติ'!Print_Area</vt:lpstr>
      <vt:lpstr>'คณะบริหารธุรกิจ 2-67_นานาชาติ'!Print_Area</vt:lpstr>
      <vt:lpstr>ใบคั่น_ป.ตรี_นานาชาติ!Print_Area</vt:lpstr>
      <vt:lpstr>'คณะบริหารธุรกิจ 1-67_นานาชาติ'!Print_Titles</vt:lpstr>
      <vt:lpstr>'คณะบริหารธุรกิจ 2-67_นานาชาติ'!Print_Titles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กาญจนา ชื่นอุรา</dc:creator>
  <cp:lastModifiedBy>กาญจนา ชื่นอุรา</cp:lastModifiedBy>
  <dcterms:created xsi:type="dcterms:W3CDTF">2023-10-06T10:32:40Z</dcterms:created>
  <dcterms:modified xsi:type="dcterms:W3CDTF">2023-10-06T10:33:16Z</dcterms:modified>
</cp:coreProperties>
</file>