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งานขวัญ (18 ก.พ.64)\งานประจำปี 2567\งบประมาณเงินรายได้ ปี 2567\คู่มือเงินรายได้ ปี 67\คู่มือเงินรายได้ ปี 2567 คณะ\คู่มือคำเสนอขอเงินรายได้ ปี 2567 คณะ\"/>
    </mc:Choice>
  </mc:AlternateContent>
  <bookViews>
    <workbookView xWindow="0" yWindow="0" windowWidth="28770" windowHeight="12270" tabRatio="859" activeTab="1"/>
  </bookViews>
  <sheets>
    <sheet name="ใบคั่น" sheetId="148" r:id="rId1"/>
    <sheet name="สรุปวงเงิน" sheetId="131" r:id="rId2"/>
    <sheet name="1. งบบุคลากร" sheetId="80" r:id="rId3"/>
    <sheet name="1.1 พนักงานพิเศษ(รายบุคคล)" sheetId="103" r:id="rId4"/>
    <sheet name="1.2 ลูกจ้างชั่วคราว (รายบุคคล)" sheetId="159" r:id="rId5"/>
    <sheet name="1.3 เทียบงบบุคลากรปี 66-67" sheetId="160" r:id="rId6"/>
    <sheet name=" 2.1.1 สรุปงบดำเนินงาน" sheetId="151" r:id="rId7"/>
    <sheet name="2.1.2 ค่าสนับสนุนการศึกษา" sheetId="146" r:id="rId8"/>
    <sheet name="2.1.3 ค่าเบี้ยประชุม" sheetId="149" r:id="rId9"/>
    <sheet name="2.1.4 คชจ.ประชุม" sheetId="150" r:id="rId10"/>
    <sheet name=" 2.1.5 สรุปค่าสมาชิก+โครงการ" sheetId="155" r:id="rId11"/>
    <sheet name="ประเด็นที่ 1" sheetId="137" r:id="rId12"/>
    <sheet name="ประเด็นที่ 2" sheetId="138" r:id="rId13"/>
    <sheet name="ประเด็นที่ 2 (โครงการวิจัย)" sheetId="156" r:id="rId14"/>
    <sheet name="ประเด็นที่ 3 บริการ" sheetId="139" r:id="rId15"/>
    <sheet name="ประเด็นที่ 3 วัฒนธรรม" sheetId="140" r:id="rId16"/>
    <sheet name="ประเด็นที่ 4" sheetId="141" r:id="rId17"/>
    <sheet name="3. ครุภัณฑ์ ok" sheetId="157" r:id="rId18"/>
    <sheet name="4.ก่อสร้าง ok" sheetId="158" r:id="rId19"/>
    <sheet name="ปร.4" sheetId="134" r:id="rId20"/>
    <sheet name="ปร.5 (ก)" sheetId="135" r:id="rId21"/>
    <sheet name="ปร.6" sheetId="136" r:id="rId22"/>
  </sheets>
  <externalReferences>
    <externalReference r:id="rId23"/>
    <externalReference r:id="rId24"/>
  </externalReferences>
  <definedNames>
    <definedName name="a" localSheetId="6">#REF!</definedName>
    <definedName name="a" localSheetId="4">#REF!</definedName>
    <definedName name="a" localSheetId="5">#REF!</definedName>
    <definedName name="a" localSheetId="0">#REF!</definedName>
    <definedName name="a" localSheetId="13">#REF!</definedName>
    <definedName name="a" localSheetId="1">#REF!</definedName>
    <definedName name="a">#REF!</definedName>
    <definedName name="aa" localSheetId="6">#REF!</definedName>
    <definedName name="aa" localSheetId="4">#REF!</definedName>
    <definedName name="aa" localSheetId="5">#REF!</definedName>
    <definedName name="aa" localSheetId="0">#REF!</definedName>
    <definedName name="aa" localSheetId="13">#REF!</definedName>
    <definedName name="aa">#REF!</definedName>
    <definedName name="b" localSheetId="4">#REF!</definedName>
    <definedName name="b" localSheetId="5">#REF!</definedName>
    <definedName name="b">#REF!</definedName>
    <definedName name="BUid_a" localSheetId="4">#REF!</definedName>
    <definedName name="BUid_a" localSheetId="5">#REF!</definedName>
    <definedName name="BUid_a">#REF!</definedName>
    <definedName name="d" localSheetId="4">#REF!</definedName>
    <definedName name="d" localSheetId="5">#REF!</definedName>
    <definedName name="d">#REF!</definedName>
    <definedName name="invest" localSheetId="4">#REF!,#REF!</definedName>
    <definedName name="invest" localSheetId="5">#REF!,#REF!</definedName>
    <definedName name="invest">#REF!,#REF!</definedName>
    <definedName name="invest_1000up" localSheetId="4">#REF!,#REF!</definedName>
    <definedName name="invest_1000up" localSheetId="5">#REF!,#REF!</definedName>
    <definedName name="invest_1000up">#REF!,#REF!</definedName>
    <definedName name="_xlnm.Print_Area" localSheetId="6">' 2.1.1 สรุปงบดำเนินงาน'!$A$1:$N$44</definedName>
    <definedName name="_xlnm.Print_Area" localSheetId="10">' 2.1.5 สรุปค่าสมาชิก+โครงการ'!$A$1:$J$18</definedName>
    <definedName name="_xlnm.Print_Area" localSheetId="2">'1. งบบุคลากร'!$A$1:$K$41</definedName>
    <definedName name="_xlnm.Print_Area" localSheetId="3">'1.1 พนักงานพิเศษ(รายบุคคล)'!$A$1:$K$20</definedName>
    <definedName name="_xlnm.Print_Area" localSheetId="4">'1.2 ลูกจ้างชั่วคราว (รายบุคคล)'!$A$1:$K$20</definedName>
    <definedName name="_xlnm.Print_Area" localSheetId="5">'1.3 เทียบงบบุคลากรปี 66-67'!$A$1:$S$28</definedName>
    <definedName name="_xlnm.Print_Area" localSheetId="7">'2.1.2 ค่าสนับสนุนการศึกษา'!$A$1:$F$23</definedName>
    <definedName name="_xlnm.Print_Area" localSheetId="17">'3. ครุภัณฑ์ ok'!$A$1:$Z$26</definedName>
    <definedName name="_xlnm.Print_Area" localSheetId="0">ใบคั่น!$A$1:$AZ$26</definedName>
    <definedName name="_xlnm.Print_Area" localSheetId="20">'ปร.5 (ก)'!$A$1:$F$33</definedName>
    <definedName name="_xlnm.Print_Area" localSheetId="21">ปร.6!$A$1:$F$29</definedName>
    <definedName name="_xlnm.Print_Area" localSheetId="14">'ประเด็นที่ 3 บริการ'!$A$1:$L$29</definedName>
    <definedName name="_xlnm.Print_Area" localSheetId="15">'ประเด็นที่ 3 วัฒนธรรม'!$A$1:$L$20</definedName>
    <definedName name="_xlnm.Print_Area" localSheetId="16">'ประเด็นที่ 4'!$A$1:$L$20</definedName>
    <definedName name="_xlnm.Print_Area" localSheetId="1">สรุปวงเงิน!$A$1:$K$50</definedName>
    <definedName name="_xlnm.Print_Area">#REF!</definedName>
    <definedName name="PRINT_AREA_ME" localSheetId="4">#REF!</definedName>
    <definedName name="PRINT_AREA_ME" localSheetId="5">#REF!</definedName>
    <definedName name="PRINT_AREA_ME">#REF!</definedName>
    <definedName name="PRINT_AREA_MI" localSheetId="4">#REF!</definedName>
    <definedName name="PRINT_AREA_MI" localSheetId="5">#REF!</definedName>
    <definedName name="PRINT_AREA_MI">#REF!</definedName>
    <definedName name="_xlnm.Print_Titles" localSheetId="6">' 2.1.1 สรุปงบดำเนินงาน'!$6:$8</definedName>
    <definedName name="_xlnm.Print_Titles" localSheetId="10">' 2.1.5 สรุปค่าสมาชิก+โครงการ'!$1:$7</definedName>
    <definedName name="_xlnm.Print_Titles" localSheetId="3">'1.1 พนักงานพิเศษ(รายบุคคล)'!$7:$7</definedName>
    <definedName name="_xlnm.Print_Titles" localSheetId="4">'1.2 ลูกจ้างชั่วคราว (รายบุคคล)'!$7:$7</definedName>
    <definedName name="_xlnm.Print_Titles" localSheetId="8">'2.1.3 ค่าเบี้ยประชุม'!$7:$8</definedName>
    <definedName name="_xlnm.Print_Titles" localSheetId="9">'2.1.4 คชจ.ประชุม'!$1:$8</definedName>
    <definedName name="_xlnm.Print_Titles" localSheetId="18">'4.ก่อสร้าง ok'!$1:$6</definedName>
    <definedName name="_xlnm.Print_Titles" localSheetId="11">'ประเด็นที่ 1'!$8:$9</definedName>
    <definedName name="_xlnm.Print_Titles" localSheetId="12">'ประเด็นที่ 2'!$8:$9</definedName>
    <definedName name="_xlnm.Print_Titles" localSheetId="13">'ประเด็นที่ 2 (โครงการวิจัย)'!$8:$9</definedName>
    <definedName name="_xlnm.Print_Titles" localSheetId="14">'ประเด็นที่ 3 บริการ'!$8:$9</definedName>
    <definedName name="_xlnm.Print_Titles" localSheetId="1">สรุปวงเงิน!$6:$7</definedName>
    <definedName name="province">[1]จังหวัด_ลำดับ!$D$23,[1]จังหวัด_ลำดับ!$I$23,[1]จังหวัด_ลำดับ!$D$36,[1]จังหวัด_ลำดับ!$I$36,[1]จังหวัด_ลำดับ!$D$47,[1]จังหวัด_ลำดับ!$I$47,[1]จังหวัด_ลำดับ!$I$68</definedName>
    <definedName name="Q_01Government_ครอง" localSheetId="6">#REF!</definedName>
    <definedName name="Q_01Government_ครอง" localSheetId="3">#REF!</definedName>
    <definedName name="Q_01Government_ครอง" localSheetId="4">#REF!</definedName>
    <definedName name="Q_01Government_ครอง" localSheetId="5">#REF!</definedName>
    <definedName name="Q_01Government_ครอง" localSheetId="7">#REF!</definedName>
    <definedName name="Q_01Government_ครอง" localSheetId="9">#REF!</definedName>
    <definedName name="Q_01Government_ครอง" localSheetId="17">#REF!</definedName>
    <definedName name="Q_01Government_ครอง" localSheetId="13">#REF!</definedName>
    <definedName name="Q_01Government_ครอง" localSheetId="1">#REF!</definedName>
    <definedName name="Q_01Government_ครอง">#REF!</definedName>
    <definedName name="Q_02Government_ว่าง" localSheetId="6">#REF!</definedName>
    <definedName name="Q_02Government_ว่าง" localSheetId="3">#REF!</definedName>
    <definedName name="Q_02Government_ว่าง" localSheetId="4">#REF!</definedName>
    <definedName name="Q_02Government_ว่าง" localSheetId="5">#REF!</definedName>
    <definedName name="Q_02Government_ว่าง" localSheetId="7">#REF!</definedName>
    <definedName name="Q_02Government_ว่าง" localSheetId="9">#REF!</definedName>
    <definedName name="Q_02Government_ว่าง" localSheetId="17">#REF!</definedName>
    <definedName name="Q_02Government_ว่าง" localSheetId="13">#REF!</definedName>
    <definedName name="Q_02Government_ว่าง">#REF!</definedName>
    <definedName name="Q_06TotalGovern" localSheetId="6">#REF!</definedName>
    <definedName name="Q_06TotalGovern" localSheetId="3">#REF!</definedName>
    <definedName name="Q_06TotalGovern" localSheetId="4">#REF!</definedName>
    <definedName name="Q_06TotalGovern" localSheetId="5">#REF!</definedName>
    <definedName name="Q_06TotalGovern" localSheetId="7">#REF!</definedName>
    <definedName name="Q_06TotalGovern" localSheetId="9">#REF!</definedName>
    <definedName name="Q_06TotalGovern" localSheetId="17">#REF!</definedName>
    <definedName name="Q_06TotalGovern" localSheetId="13">#REF!</definedName>
    <definedName name="Q_06TotalGovern">#REF!</definedName>
    <definedName name="Q_07TotalGovern_ครอง" localSheetId="6">#REF!</definedName>
    <definedName name="Q_07TotalGovern_ครอง" localSheetId="3">#REF!</definedName>
    <definedName name="Q_07TotalGovern_ครอง" localSheetId="4">#REF!</definedName>
    <definedName name="Q_07TotalGovern_ครอง" localSheetId="5">#REF!</definedName>
    <definedName name="Q_07TotalGovern_ครอง" localSheetId="7">#REF!</definedName>
    <definedName name="Q_07TotalGovern_ครอง" localSheetId="9">#REF!</definedName>
    <definedName name="Q_07TotalGovern_ครอง" localSheetId="17">#REF!</definedName>
    <definedName name="Q_07TotalGovern_ครอง" localSheetId="13">#REF!</definedName>
    <definedName name="Q_07TotalGovern_ครอง">#REF!</definedName>
    <definedName name="s" localSheetId="4">#REF!,#REF!</definedName>
    <definedName name="s" localSheetId="5">#REF!,#REF!</definedName>
    <definedName name="s">#REF!,#REF!</definedName>
    <definedName name="SAPBEXdnldView" hidden="1">"41AIXPC4NJ1Q0RY1SSD40KJLS"</definedName>
    <definedName name="SAPBEXsysID" hidden="1">"BWP"</definedName>
    <definedName name="sss" localSheetId="4">#REF!,#REF!</definedName>
    <definedName name="sss" localSheetId="5">#REF!,#REF!</definedName>
    <definedName name="sss">#REF!,#REF!</definedName>
    <definedName name="ssss" localSheetId="4">#REF!,#REF!</definedName>
    <definedName name="ssss" localSheetId="5">#REF!,#REF!</definedName>
    <definedName name="ssss">#REF!,#REF!</definedName>
    <definedName name="sum" localSheetId="4">#REF!</definedName>
    <definedName name="sum" localSheetId="5">#REF!</definedName>
    <definedName name="sum">#REF!</definedName>
    <definedName name="sum_1000up" localSheetId="4">#REF!,#REF!</definedName>
    <definedName name="sum_1000up" localSheetId="5">#REF!,#REF!</definedName>
    <definedName name="sum_1000up">#REF!,#REF!</definedName>
    <definedName name="test" localSheetId="6">#REF!</definedName>
    <definedName name="test" localSheetId="3">#REF!</definedName>
    <definedName name="test" localSheetId="4">#REF!</definedName>
    <definedName name="test" localSheetId="5">#REF!</definedName>
    <definedName name="test" localSheetId="7">#REF!</definedName>
    <definedName name="test" localSheetId="9">#REF!</definedName>
    <definedName name="test" localSheetId="17">#REF!</definedName>
    <definedName name="test" localSheetId="13">#REF!</definedName>
    <definedName name="test">#REF!</definedName>
    <definedName name="ก่อสร้าง" localSheetId="4">#REF!</definedName>
    <definedName name="ก่อสร้าง" localSheetId="5">#REF!</definedName>
    <definedName name="ก่อสร้าง">#REF!</definedName>
    <definedName name="การ" localSheetId="4">#REF!</definedName>
    <definedName name="การ" localSheetId="5">#REF!</definedName>
    <definedName name="การ">#REF!</definedName>
    <definedName name="ครุภัณฑ์" localSheetId="4">#REF!</definedName>
    <definedName name="ครุภัณฑ์" localSheetId="5">#REF!</definedName>
    <definedName name="ครุภัณฑ์">#REF!</definedName>
    <definedName name="ครุภัณฑ์3" localSheetId="4">#REF!</definedName>
    <definedName name="ครุภัณฑ์3" localSheetId="5">#REF!</definedName>
    <definedName name="ครุภัณฑ์3">#REF!</definedName>
    <definedName name="ครุภัณฑ์แก้ไช" localSheetId="4">#REF!</definedName>
    <definedName name="ครุภัณฑ์แก้ไช" localSheetId="5">#REF!</definedName>
    <definedName name="ครุภัณฑ์แก้ไช">#REF!</definedName>
    <definedName name="ตชว" localSheetId="6">#REF!</definedName>
    <definedName name="ตชว" localSheetId="4">#REF!</definedName>
    <definedName name="ตชว" localSheetId="5">#REF!</definedName>
    <definedName name="ตชว" localSheetId="13">#REF!</definedName>
    <definedName name="ตชว">#REF!</definedName>
    <definedName name="แผนงานจัดการศึกษาระดับอุดมศึกษา" localSheetId="4">[2]ศูนย์สัตวศาสตร์ฯ!#REF!</definedName>
    <definedName name="แผนงานจัดการศึกษาระดับอุดมศึกษา" localSheetId="5">[2]ศูนย์สัตวศาสตร์ฯ!#REF!</definedName>
    <definedName name="แผนงานจัดการศึกษาระดับอุดมศึกษา">[2]ศูนย์สัตวศาสตร์ฯ!#REF!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0" i="80" l="1"/>
  <c r="O15" i="160" l="1"/>
  <c r="O19" i="160" s="1"/>
  <c r="P15" i="160"/>
  <c r="Q15" i="160"/>
  <c r="R15" i="160"/>
  <c r="N15" i="160"/>
  <c r="N19" i="160" s="1"/>
  <c r="D19" i="160"/>
  <c r="E19" i="160"/>
  <c r="F19" i="160"/>
  <c r="G19" i="160"/>
  <c r="H19" i="160"/>
  <c r="I19" i="160"/>
  <c r="J19" i="160"/>
  <c r="K19" i="160"/>
  <c r="L19" i="160"/>
  <c r="M19" i="160"/>
  <c r="Q19" i="160"/>
  <c r="C19" i="160"/>
  <c r="O10" i="160"/>
  <c r="C10" i="160"/>
  <c r="D15" i="160"/>
  <c r="E15" i="160"/>
  <c r="F15" i="160"/>
  <c r="G15" i="160"/>
  <c r="H15" i="160"/>
  <c r="I15" i="160"/>
  <c r="J15" i="160"/>
  <c r="K15" i="160"/>
  <c r="L15" i="160"/>
  <c r="M15" i="160"/>
  <c r="C15" i="160"/>
  <c r="N28" i="160"/>
  <c r="M28" i="160"/>
  <c r="M26" i="160" s="1"/>
  <c r="O28" i="160"/>
  <c r="K28" i="160"/>
  <c r="I28" i="160"/>
  <c r="H28" i="160"/>
  <c r="H26" i="160" s="1"/>
  <c r="H27" i="160"/>
  <c r="P27" i="160"/>
  <c r="O27" i="160"/>
  <c r="F27" i="160"/>
  <c r="F26" i="160" s="1"/>
  <c r="D27" i="160"/>
  <c r="I27" i="160" s="1"/>
  <c r="L26" i="160"/>
  <c r="K26" i="160"/>
  <c r="J26" i="160"/>
  <c r="G26" i="160"/>
  <c r="E26" i="160"/>
  <c r="C26" i="160"/>
  <c r="Q28" i="160" l="1"/>
  <c r="P28" i="160"/>
  <c r="N26" i="160"/>
  <c r="R28" i="160"/>
  <c r="P26" i="160"/>
  <c r="I26" i="160"/>
  <c r="Q27" i="160"/>
  <c r="O26" i="160"/>
  <c r="R27" i="160"/>
  <c r="D26" i="160"/>
  <c r="D10" i="160"/>
  <c r="E10" i="160"/>
  <c r="F10" i="160"/>
  <c r="G10" i="160"/>
  <c r="J10" i="160"/>
  <c r="K10" i="160"/>
  <c r="L10" i="160"/>
  <c r="M10" i="160"/>
  <c r="N10" i="160"/>
  <c r="O12" i="160"/>
  <c r="P12" i="160"/>
  <c r="O13" i="160"/>
  <c r="P13" i="160"/>
  <c r="P19" i="160"/>
  <c r="O16" i="160"/>
  <c r="P16" i="160"/>
  <c r="O17" i="160"/>
  <c r="P17" i="160"/>
  <c r="O18" i="160"/>
  <c r="P18" i="160"/>
  <c r="I12" i="160"/>
  <c r="I13" i="160"/>
  <c r="I16" i="160"/>
  <c r="I17" i="160"/>
  <c r="I18" i="160"/>
  <c r="H12" i="160"/>
  <c r="H13" i="160"/>
  <c r="H16" i="160"/>
  <c r="H17" i="160"/>
  <c r="H18" i="160"/>
  <c r="H11" i="160"/>
  <c r="P11" i="160"/>
  <c r="O11" i="160"/>
  <c r="I11" i="160"/>
  <c r="R18" i="160" l="1"/>
  <c r="Q12" i="160"/>
  <c r="Q18" i="160"/>
  <c r="R13" i="160"/>
  <c r="Q26" i="160"/>
  <c r="R26" i="160"/>
  <c r="Q17" i="160"/>
  <c r="H10" i="160"/>
  <c r="R16" i="160"/>
  <c r="Q13" i="160"/>
  <c r="R12" i="160"/>
  <c r="R19" i="160"/>
  <c r="Q16" i="160"/>
  <c r="R17" i="160"/>
  <c r="Q11" i="160"/>
  <c r="P10" i="160"/>
  <c r="R11" i="160"/>
  <c r="I10" i="160"/>
  <c r="R10" i="160" l="1"/>
  <c r="Q10" i="160"/>
  <c r="H8" i="103" l="1"/>
  <c r="I8" i="103"/>
  <c r="N39" i="151" l="1"/>
  <c r="M39" i="151"/>
  <c r="L39" i="151"/>
  <c r="K39" i="151"/>
  <c r="K41" i="151"/>
  <c r="K38" i="151"/>
  <c r="I38" i="151"/>
  <c r="E38" i="151"/>
  <c r="M38" i="151"/>
  <c r="N38" i="151"/>
  <c r="L38" i="151"/>
  <c r="I40" i="151"/>
  <c r="I39" i="151"/>
  <c r="E39" i="151"/>
  <c r="E40" i="151"/>
  <c r="H14" i="159"/>
  <c r="G14" i="159"/>
  <c r="H13" i="159"/>
  <c r="J13" i="159" s="1"/>
  <c r="K13" i="159" s="1"/>
  <c r="J12" i="159"/>
  <c r="K12" i="159" s="1"/>
  <c r="I12" i="159"/>
  <c r="H12" i="159"/>
  <c r="H11" i="159"/>
  <c r="J11" i="159" s="1"/>
  <c r="K11" i="159" s="1"/>
  <c r="J10" i="159"/>
  <c r="K10" i="159" s="1"/>
  <c r="I10" i="159"/>
  <c r="H10" i="159"/>
  <c r="H9" i="159"/>
  <c r="J9" i="159" s="1"/>
  <c r="K9" i="159" s="1"/>
  <c r="J8" i="159"/>
  <c r="I8" i="159"/>
  <c r="H8" i="159"/>
  <c r="I29" i="80"/>
  <c r="I6" i="80" s="1"/>
  <c r="I7" i="80"/>
  <c r="I23" i="80"/>
  <c r="I20" i="80"/>
  <c r="G19" i="80"/>
  <c r="F18" i="80"/>
  <c r="F9" i="80"/>
  <c r="G10" i="80"/>
  <c r="I14" i="80"/>
  <c r="I11" i="80"/>
  <c r="I39" i="80"/>
  <c r="I36" i="80"/>
  <c r="J14" i="159" l="1"/>
  <c r="K8" i="159"/>
  <c r="K14" i="159" s="1"/>
  <c r="I9" i="159"/>
  <c r="I14" i="159" s="1"/>
  <c r="I11" i="159"/>
  <c r="I13" i="159"/>
  <c r="F10" i="146" l="1"/>
  <c r="E10" i="146"/>
  <c r="F15" i="158" l="1"/>
  <c r="F9" i="158"/>
  <c r="F7" i="158"/>
  <c r="F20" i="157"/>
  <c r="F19" i="157"/>
  <c r="F18" i="157"/>
  <c r="F16" i="157" s="1"/>
  <c r="F8" i="157" s="1"/>
  <c r="F17" i="157"/>
  <c r="F13" i="157"/>
  <c r="F12" i="157"/>
  <c r="F11" i="157"/>
  <c r="F10" i="157"/>
  <c r="F9" i="157"/>
  <c r="F21" i="146"/>
  <c r="F16" i="146"/>
  <c r="F15" i="146" s="1"/>
  <c r="F13" i="146"/>
  <c r="F12" i="146"/>
  <c r="F11" i="146"/>
  <c r="E19" i="146"/>
  <c r="E15" i="146"/>
  <c r="E11" i="146"/>
  <c r="C10" i="146"/>
  <c r="F19" i="146"/>
  <c r="F14" i="146"/>
  <c r="F17" i="146"/>
  <c r="F18" i="146"/>
  <c r="F20" i="146"/>
  <c r="F22" i="146"/>
  <c r="D11" i="146"/>
  <c r="D10" i="146" s="1"/>
  <c r="J8" i="103" l="1"/>
  <c r="K8" i="103" s="1"/>
  <c r="J46" i="131" l="1"/>
  <c r="K44" i="131"/>
  <c r="K28" i="131"/>
  <c r="E27" i="131"/>
  <c r="F27" i="131"/>
  <c r="G27" i="131"/>
  <c r="H27" i="131"/>
  <c r="I27" i="131"/>
  <c r="D27" i="131"/>
  <c r="K27" i="131" s="1"/>
  <c r="D29" i="131"/>
  <c r="H12" i="103" l="1"/>
  <c r="J12" i="103" s="1"/>
  <c r="J36" i="131" l="1"/>
  <c r="K43" i="131" l="1"/>
  <c r="K42" i="131"/>
  <c r="K41" i="131"/>
  <c r="K40" i="131"/>
  <c r="K39" i="131"/>
  <c r="K38" i="131"/>
  <c r="C12" i="156"/>
  <c r="C18" i="156"/>
  <c r="C15" i="156"/>
  <c r="D8" i="155"/>
  <c r="E8" i="155"/>
  <c r="F8" i="155"/>
  <c r="G8" i="155"/>
  <c r="H8" i="155"/>
  <c r="C8" i="155"/>
  <c r="I11" i="155"/>
  <c r="I8" i="155" s="1"/>
  <c r="I10" i="155"/>
  <c r="J15" i="155"/>
  <c r="J12" i="155" s="1"/>
  <c r="I15" i="155"/>
  <c r="I12" i="155" s="1"/>
  <c r="H15" i="155"/>
  <c r="G15" i="155"/>
  <c r="G12" i="155" s="1"/>
  <c r="F15" i="155"/>
  <c r="F12" i="155" s="1"/>
  <c r="E15" i="155"/>
  <c r="D15" i="155"/>
  <c r="D12" i="155" s="1"/>
  <c r="C15" i="155"/>
  <c r="C12" i="155" s="1"/>
  <c r="H12" i="155"/>
  <c r="E12" i="155"/>
  <c r="I9" i="155"/>
  <c r="C11" i="156" l="1"/>
  <c r="C10" i="156" s="1"/>
  <c r="K49" i="131"/>
  <c r="K48" i="131"/>
  <c r="D15" i="146" l="1"/>
  <c r="D19" i="146"/>
  <c r="C11" i="146"/>
  <c r="C15" i="146"/>
  <c r="C19" i="146"/>
  <c r="N43" i="151"/>
  <c r="N42" i="151"/>
  <c r="N41" i="151"/>
  <c r="N40" i="151"/>
  <c r="N36" i="151"/>
  <c r="N35" i="151"/>
  <c r="N34" i="151"/>
  <c r="N33" i="151"/>
  <c r="N32" i="151"/>
  <c r="N31" i="151"/>
  <c r="N30" i="151"/>
  <c r="N29" i="151"/>
  <c r="N28" i="151"/>
  <c r="N27" i="151"/>
  <c r="N25" i="151"/>
  <c r="N24" i="151"/>
  <c r="N23" i="151"/>
  <c r="N22" i="151"/>
  <c r="N21" i="151"/>
  <c r="N20" i="151"/>
  <c r="N18" i="151"/>
  <c r="N17" i="151"/>
  <c r="N16" i="151"/>
  <c r="N13" i="151"/>
  <c r="N14" i="151"/>
  <c r="N12" i="151"/>
  <c r="N11" i="151"/>
  <c r="L43" i="151"/>
  <c r="K43" i="151"/>
  <c r="L42" i="151"/>
  <c r="K42" i="151"/>
  <c r="L41" i="151"/>
  <c r="L40" i="151"/>
  <c r="K40" i="151"/>
  <c r="L36" i="151"/>
  <c r="K36" i="151"/>
  <c r="L35" i="151"/>
  <c r="K35" i="151"/>
  <c r="L34" i="151"/>
  <c r="K34" i="151"/>
  <c r="L33" i="151"/>
  <c r="K33" i="151"/>
  <c r="L32" i="151"/>
  <c r="K32" i="151"/>
  <c r="L31" i="151"/>
  <c r="K31" i="151"/>
  <c r="L30" i="151"/>
  <c r="K30" i="151"/>
  <c r="L29" i="151"/>
  <c r="K29" i="151"/>
  <c r="L28" i="151"/>
  <c r="K28" i="151"/>
  <c r="L27" i="151"/>
  <c r="K27" i="151"/>
  <c r="L25" i="151"/>
  <c r="K25" i="151"/>
  <c r="L24" i="151"/>
  <c r="K24" i="151"/>
  <c r="L23" i="151"/>
  <c r="K23" i="151"/>
  <c r="L22" i="151"/>
  <c r="K22" i="151"/>
  <c r="L21" i="151"/>
  <c r="K21" i="151"/>
  <c r="L20" i="151"/>
  <c r="K20" i="151"/>
  <c r="L18" i="151"/>
  <c r="K18" i="151"/>
  <c r="L17" i="151"/>
  <c r="K17" i="151"/>
  <c r="L16" i="151"/>
  <c r="K16" i="151"/>
  <c r="K13" i="151"/>
  <c r="L13" i="151"/>
  <c r="K14" i="151"/>
  <c r="L14" i="151"/>
  <c r="L12" i="151"/>
  <c r="L11" i="151"/>
  <c r="K12" i="151"/>
  <c r="K11" i="151"/>
  <c r="I43" i="151"/>
  <c r="I42" i="151"/>
  <c r="I41" i="151"/>
  <c r="I36" i="151"/>
  <c r="I35" i="151"/>
  <c r="I34" i="151"/>
  <c r="I33" i="151"/>
  <c r="I32" i="151"/>
  <c r="I31" i="151"/>
  <c r="I30" i="151"/>
  <c r="I29" i="151"/>
  <c r="I28" i="151"/>
  <c r="I27" i="151"/>
  <c r="I25" i="151"/>
  <c r="I24" i="151"/>
  <c r="I23" i="151"/>
  <c r="I22" i="151"/>
  <c r="I21" i="151"/>
  <c r="I20" i="151"/>
  <c r="I18" i="151"/>
  <c r="I17" i="151"/>
  <c r="I16" i="151"/>
  <c r="I14" i="151"/>
  <c r="I13" i="151"/>
  <c r="I12" i="151"/>
  <c r="I11" i="151"/>
  <c r="E43" i="151"/>
  <c r="E42" i="151"/>
  <c r="E41" i="151"/>
  <c r="M41" i="151" s="1"/>
  <c r="M40" i="151"/>
  <c r="E36" i="151"/>
  <c r="E35" i="151"/>
  <c r="E34" i="151"/>
  <c r="E33" i="151"/>
  <c r="E32" i="151"/>
  <c r="E31" i="151"/>
  <c r="E30" i="151"/>
  <c r="M30" i="151" s="1"/>
  <c r="E29" i="151"/>
  <c r="E28" i="151"/>
  <c r="M28" i="151" s="1"/>
  <c r="E27" i="151"/>
  <c r="E25" i="151"/>
  <c r="E24" i="151"/>
  <c r="E23" i="151"/>
  <c r="E22" i="151"/>
  <c r="E21" i="151"/>
  <c r="M21" i="151" s="1"/>
  <c r="E20" i="151"/>
  <c r="M20" i="151" s="1"/>
  <c r="E18" i="151"/>
  <c r="E17" i="151"/>
  <c r="E16" i="151"/>
  <c r="E13" i="151"/>
  <c r="E14" i="151"/>
  <c r="E12" i="151"/>
  <c r="E11" i="151"/>
  <c r="M11" i="151" s="1"/>
  <c r="D10" i="151"/>
  <c r="M24" i="151" l="1"/>
  <c r="M13" i="151"/>
  <c r="I15" i="151"/>
  <c r="I26" i="151"/>
  <c r="M18" i="151"/>
  <c r="M36" i="151"/>
  <c r="M14" i="151"/>
  <c r="M33" i="151"/>
  <c r="M25" i="151"/>
  <c r="M34" i="151"/>
  <c r="I10" i="151"/>
  <c r="I37" i="151"/>
  <c r="M23" i="151"/>
  <c r="M32" i="151"/>
  <c r="M43" i="151"/>
  <c r="M17" i="151"/>
  <c r="E15" i="151"/>
  <c r="M35" i="151"/>
  <c r="M27" i="151"/>
  <c r="E26" i="151"/>
  <c r="M22" i="151"/>
  <c r="M42" i="151"/>
  <c r="M12" i="151"/>
  <c r="M10" i="151" s="1"/>
  <c r="M9" i="151" s="1"/>
  <c r="M31" i="151"/>
  <c r="M16" i="151"/>
  <c r="E37" i="151"/>
  <c r="M29" i="151"/>
  <c r="E10" i="151"/>
  <c r="I9" i="151"/>
  <c r="O11" i="150"/>
  <c r="O10" i="150"/>
  <c r="AD11" i="149"/>
  <c r="AD10" i="149"/>
  <c r="AD9" i="149"/>
  <c r="X12" i="149"/>
  <c r="Z11" i="149"/>
  <c r="Z10" i="149"/>
  <c r="Z9" i="149"/>
  <c r="T12" i="149"/>
  <c r="V11" i="149"/>
  <c r="V10" i="149"/>
  <c r="V9" i="149"/>
  <c r="P12" i="149"/>
  <c r="R11" i="149"/>
  <c r="R10" i="149"/>
  <c r="R9" i="149"/>
  <c r="L12" i="149"/>
  <c r="N11" i="149"/>
  <c r="N10" i="149"/>
  <c r="N9" i="149"/>
  <c r="H12" i="149"/>
  <c r="J11" i="149"/>
  <c r="J10" i="149"/>
  <c r="J9" i="149"/>
  <c r="D12" i="149"/>
  <c r="F11" i="149"/>
  <c r="F10" i="149"/>
  <c r="F9" i="149"/>
  <c r="L37" i="151"/>
  <c r="L15" i="151"/>
  <c r="K10" i="151"/>
  <c r="D37" i="151"/>
  <c r="F37" i="151"/>
  <c r="G37" i="151"/>
  <c r="H37" i="151"/>
  <c r="J37" i="151"/>
  <c r="C37" i="151"/>
  <c r="D26" i="151"/>
  <c r="F26" i="151"/>
  <c r="G26" i="151"/>
  <c r="H26" i="151"/>
  <c r="J26" i="151"/>
  <c r="C26" i="151"/>
  <c r="D15" i="151"/>
  <c r="F15" i="151"/>
  <c r="G15" i="151"/>
  <c r="H15" i="151"/>
  <c r="J15" i="151"/>
  <c r="C15" i="151"/>
  <c r="F10" i="151"/>
  <c r="G10" i="151"/>
  <c r="H10" i="151"/>
  <c r="J10" i="151"/>
  <c r="C10" i="151"/>
  <c r="N12" i="149" l="1"/>
  <c r="V12" i="149"/>
  <c r="AD12" i="149"/>
  <c r="D9" i="151"/>
  <c r="F12" i="149"/>
  <c r="E9" i="151"/>
  <c r="C9" i="151"/>
  <c r="H9" i="151"/>
  <c r="G9" i="151"/>
  <c r="F9" i="151"/>
  <c r="J9" i="151"/>
  <c r="L26" i="151"/>
  <c r="J12" i="149"/>
  <c r="R12" i="149"/>
  <c r="Z12" i="149"/>
  <c r="K37" i="151"/>
  <c r="K26" i="151"/>
  <c r="K15" i="151"/>
  <c r="L10" i="151"/>
  <c r="N37" i="151"/>
  <c r="N26" i="151"/>
  <c r="N10" i="151"/>
  <c r="N12" i="150"/>
  <c r="M12" i="150"/>
  <c r="L12" i="150"/>
  <c r="J12" i="150"/>
  <c r="I12" i="150"/>
  <c r="H12" i="150"/>
  <c r="F12" i="150"/>
  <c r="E12" i="150"/>
  <c r="D12" i="150"/>
  <c r="O9" i="150"/>
  <c r="O13" i="150" s="1"/>
  <c r="L9" i="151" l="1"/>
  <c r="O12" i="150"/>
  <c r="K9" i="151"/>
  <c r="N15" i="151"/>
  <c r="N9" i="151" s="1"/>
  <c r="K35" i="131" l="1"/>
  <c r="J34" i="131"/>
  <c r="K34" i="131" s="1"/>
  <c r="K9" i="131" l="1"/>
  <c r="K26" i="131"/>
  <c r="K31" i="131"/>
  <c r="K30" i="131"/>
  <c r="K36" i="131"/>
  <c r="K46" i="131"/>
  <c r="K47" i="131"/>
  <c r="K37" i="131"/>
  <c r="K18" i="131"/>
  <c r="K19" i="131"/>
  <c r="K20" i="131"/>
  <c r="K21" i="131"/>
  <c r="K23" i="131"/>
  <c r="K24" i="131"/>
  <c r="K25" i="131"/>
  <c r="K17" i="131"/>
  <c r="K12" i="131"/>
  <c r="K13" i="131"/>
  <c r="K14" i="131"/>
  <c r="K10" i="131"/>
  <c r="D16" i="131"/>
  <c r="C11" i="131"/>
  <c r="K11" i="131" s="1"/>
  <c r="J32" i="131"/>
  <c r="J45" i="131" s="1"/>
  <c r="J50" i="131" s="1"/>
  <c r="E32" i="131"/>
  <c r="F32" i="131"/>
  <c r="G32" i="131"/>
  <c r="H32" i="131"/>
  <c r="I32" i="131"/>
  <c r="D32" i="131"/>
  <c r="H29" i="131"/>
  <c r="H45" i="131" s="1"/>
  <c r="H50" i="131" s="1"/>
  <c r="I29" i="131"/>
  <c r="I45" i="131" s="1"/>
  <c r="I50" i="131" s="1"/>
  <c r="D22" i="131"/>
  <c r="F29" i="131"/>
  <c r="F22" i="131"/>
  <c r="F16" i="131"/>
  <c r="F15" i="131" s="1"/>
  <c r="F45" i="131" s="1"/>
  <c r="F50" i="131" s="1"/>
  <c r="E29" i="131"/>
  <c r="E22" i="131"/>
  <c r="E16" i="131"/>
  <c r="E15" i="131" s="1"/>
  <c r="E45" i="131" s="1"/>
  <c r="E50" i="131" s="1"/>
  <c r="K33" i="131"/>
  <c r="D15" i="131" l="1"/>
  <c r="D45" i="131" s="1"/>
  <c r="D50" i="131" s="1"/>
  <c r="K32" i="131"/>
  <c r="C8" i="131" l="1"/>
  <c r="G22" i="131"/>
  <c r="H22" i="131"/>
  <c r="I22" i="131"/>
  <c r="G29" i="131"/>
  <c r="K29" i="131" s="1"/>
  <c r="K8" i="131" l="1"/>
  <c r="K22" i="131"/>
  <c r="C15" i="131" l="1"/>
  <c r="C45" i="131" s="1"/>
  <c r="C50" i="131" s="1"/>
  <c r="G16" i="131"/>
  <c r="G15" i="131" s="1"/>
  <c r="G45" i="131" s="1"/>
  <c r="G50" i="131" s="1"/>
  <c r="K16" i="131" l="1"/>
  <c r="C18" i="141"/>
  <c r="C15" i="141"/>
  <c r="C11" i="141" s="1"/>
  <c r="C10" i="141" s="1"/>
  <c r="C12" i="141"/>
  <c r="C12" i="140"/>
  <c r="C11" i="140" s="1"/>
  <c r="C10" i="140" s="1"/>
  <c r="C27" i="139"/>
  <c r="C24" i="139"/>
  <c r="C21" i="139"/>
  <c r="C15" i="139"/>
  <c r="C12" i="139"/>
  <c r="C18" i="138"/>
  <c r="C15" i="138"/>
  <c r="C12" i="138"/>
  <c r="C11" i="138" s="1"/>
  <c r="C10" i="138" s="1"/>
  <c r="C11" i="137"/>
  <c r="C10" i="137" s="1"/>
  <c r="C11" i="139" l="1"/>
  <c r="C10" i="139" s="1"/>
  <c r="K15" i="131"/>
  <c r="K45" i="131" s="1"/>
  <c r="K50" i="131" s="1"/>
  <c r="G14" i="103" l="1"/>
  <c r="K12" i="103"/>
  <c r="H9" i="103" l="1"/>
  <c r="J9" i="103" s="1"/>
  <c r="H10" i="103"/>
  <c r="J10" i="103" s="1"/>
  <c r="H11" i="103"/>
  <c r="J11" i="103" s="1"/>
  <c r="I12" i="103"/>
  <c r="H13" i="103"/>
  <c r="J13" i="103" l="1"/>
  <c r="K13" i="103" s="1"/>
  <c r="I10" i="103"/>
  <c r="K10" i="103"/>
  <c r="I11" i="103"/>
  <c r="K11" i="103"/>
  <c r="K9" i="103"/>
  <c r="I9" i="103"/>
  <c r="H14" i="103"/>
  <c r="I13" i="103"/>
  <c r="K14" i="103" l="1"/>
  <c r="J14" i="103"/>
  <c r="I14" i="103"/>
</calcChain>
</file>

<file path=xl/sharedStrings.xml><?xml version="1.0" encoding="utf-8"?>
<sst xmlns="http://schemas.openxmlformats.org/spreadsheetml/2006/main" count="909" uniqueCount="404">
  <si>
    <t>บาท</t>
  </si>
  <si>
    <t>งบดำเนินงาน</t>
  </si>
  <si>
    <t>หน่วยนับ</t>
  </si>
  <si>
    <t>1.1 อัตราเดิม  …..  อัตรา</t>
  </si>
  <si>
    <t>ระบุชื่อตำแหน่ง</t>
  </si>
  <si>
    <t>รายการ</t>
  </si>
  <si>
    <t>จำนวน</t>
  </si>
  <si>
    <t>ค่าจ้าง</t>
  </si>
  <si>
    <t>อัตรา</t>
  </si>
  <si>
    <t>วุฒิ</t>
  </si>
  <si>
    <t>………….</t>
  </si>
  <si>
    <t>…………………</t>
  </si>
  <si>
    <t>1.1.2  อัตราที่ได้รับอนุมัติเพิ่มระหว่างปี ………..อัตรา</t>
  </si>
  <si>
    <t>1)</t>
  </si>
  <si>
    <t>2)</t>
  </si>
  <si>
    <t>1.1.1  อัตราเดิม …………อัตรา</t>
  </si>
  <si>
    <t>หน่วยงาน ………………………………………….</t>
  </si>
  <si>
    <t>หน่วยงาน…………………………………………………</t>
  </si>
  <si>
    <t>ผลผลิต</t>
  </si>
  <si>
    <t>ผู้สำเร็จการศึกษาด้านวิทยาศาสตร์ฯ</t>
  </si>
  <si>
    <t>ผลงานการให้บริการวิชาการ</t>
  </si>
  <si>
    <t>ผลงานทำนุบำรุงศิลปวัฒนธรรม</t>
  </si>
  <si>
    <t>รวมทั้งสิ้น</t>
  </si>
  <si>
    <t>1. งบบุคลากร</t>
  </si>
  <si>
    <t>ค่าวัสดุ</t>
  </si>
  <si>
    <t>ค่าสาธารณูปโภค</t>
  </si>
  <si>
    <t>ค่าครุภัณฑ์</t>
  </si>
  <si>
    <t>ค่าที่ดินและสิ่งก่อสร้าง</t>
  </si>
  <si>
    <t>ที่</t>
  </si>
  <si>
    <t>งบรายจ่าย</t>
  </si>
  <si>
    <t>ผู้สำเร็จการศึกษาด้านวิทยาศาสตร์และเทคโนโลยี</t>
  </si>
  <si>
    <t xml:space="preserve">ค่าตอบแทน </t>
  </si>
  <si>
    <t xml:space="preserve">ค่าใช้สอย </t>
  </si>
  <si>
    <t xml:space="preserve"> - ค่าเบี้ยเลี้ยง ที่พัก พาหนะ </t>
  </si>
  <si>
    <t xml:space="preserve"> - ค่าซ่อมแซมพาหนะและขนส่ง </t>
  </si>
  <si>
    <t xml:space="preserve"> - ค่าซ่อมแซมครุภัณฑ์ </t>
  </si>
  <si>
    <t xml:space="preserve"> - ค่าประกันสังคม   </t>
  </si>
  <si>
    <t xml:space="preserve"> - ค่าใช้สอยอื่นๆ (ระบุ)</t>
  </si>
  <si>
    <t xml:space="preserve">ค่าวัสดุ </t>
  </si>
  <si>
    <t xml:space="preserve"> - วัสดุสำนักงาน  </t>
  </si>
  <si>
    <t xml:space="preserve"> - วัสดุเชื้อเพลิงและหล่อลื่น </t>
  </si>
  <si>
    <t xml:space="preserve"> - วัสดุก่อสร้าง </t>
  </si>
  <si>
    <t xml:space="preserve"> - วัสดุงานบ้านงานครัว </t>
  </si>
  <si>
    <t xml:space="preserve"> - วัสดุไฟฟ้าและวิทยุ </t>
  </si>
  <si>
    <t xml:space="preserve"> - วัสดุวิทยาศาสตร์ หรือการแพทย์  </t>
  </si>
  <si>
    <t xml:space="preserve"> - วัสดุการเกษตร </t>
  </si>
  <si>
    <t xml:space="preserve"> - วัสดุยานพาหนะและขนส่ง</t>
  </si>
  <si>
    <t xml:space="preserve"> - ค่าวัสดุอื่นๆ (ระบุ)</t>
  </si>
  <si>
    <t>งบประมาณรวม</t>
  </si>
  <si>
    <t>หน้า</t>
  </si>
  <si>
    <t>ความพร้อมแบบรูปรายการ</t>
  </si>
  <si>
    <t>หน่วยงาน..............................................................</t>
  </si>
  <si>
    <t>เป้าหมาย</t>
  </si>
  <si>
    <t>งบประมาณ</t>
  </si>
  <si>
    <t>รายละเอียด</t>
  </si>
  <si>
    <t>(บาท)</t>
  </si>
  <si>
    <t>วัตถุประสงค์โครงการ โดยย่อ</t>
  </si>
  <si>
    <t>กลุ่มเป้าหมายผู้เข้าร่วม</t>
  </si>
  <si>
    <t>ประเภท / ชื่อโครงการ</t>
  </si>
  <si>
    <t>โครงการ..................................</t>
  </si>
  <si>
    <t>สรุปผลที่คาดว่าจะได้รับ</t>
  </si>
  <si>
    <t>หน่วยงาน...............................................................</t>
  </si>
  <si>
    <t>ระยะเวลา</t>
  </si>
  <si>
    <t>สถานที่</t>
  </si>
  <si>
    <t>ผลผลิต…………………………………………….</t>
  </si>
  <si>
    <t>(1 ชุด ต่อ 1 ผลผลิต)</t>
  </si>
  <si>
    <t>หน่วย : บาท</t>
  </si>
  <si>
    <t>ลำดับ
ความสำคัญ</t>
  </si>
  <si>
    <t>ราคาต่อหน่วย</t>
  </si>
  <si>
    <r>
      <t xml:space="preserve">   ( ให้ใส่เครื่องหมาย </t>
    </r>
    <r>
      <rPr>
        <b/>
        <sz val="14"/>
        <rFont val="Wingdings 2"/>
        <family val="1"/>
        <charset val="2"/>
      </rPr>
      <t>P</t>
    </r>
    <r>
      <rPr>
        <b/>
        <sz val="14"/>
        <rFont val="TH SarabunPSK"/>
        <family val="2"/>
      </rPr>
      <t>)</t>
    </r>
  </si>
  <si>
    <t>เหตุผลความจำเป็น/การใช้ประโยชน์</t>
  </si>
  <si>
    <t>คำชี้แจงหน้า</t>
  </si>
  <si>
    <t>ทดแทนของเดิม</t>
  </si>
  <si>
    <t>เพิ่มประสิทธิ
ภาพ</t>
  </si>
  <si>
    <t>SPEC</t>
  </si>
  <si>
    <t>หน่วยงาน.........................................................................</t>
  </si>
  <si>
    <t>ลำดับความสำคัญ</t>
  </si>
  <si>
    <t>งบลงทุน -   ค่าที่ดินและสิ่งก่อสร้าง</t>
  </si>
  <si>
    <t>อาคาร............................... (ระบุ)</t>
  </si>
  <si>
    <t>งบประมาณรวมทั้งสิ้น....................บาท</t>
  </si>
  <si>
    <t>รายการก่อสร้างผูกพันใหม่</t>
  </si>
  <si>
    <t>รายการก่อสร้างปีเดียว</t>
  </si>
  <si>
    <t xml:space="preserve"> - ค่าหนังสือ วารสาร ตำรา  </t>
  </si>
  <si>
    <t xml:space="preserve"> - ค่าจ้างเหมาบริการ (แนบสัญญาปีเก่า)</t>
  </si>
  <si>
    <t xml:space="preserve"> - ค่าเช่าทรัพย์สิน (แนบสัญญาปีเก่า)</t>
  </si>
  <si>
    <t xml:space="preserve"> - เงินประจำตำแหน่งผู้บริหาร</t>
  </si>
  <si>
    <t>ผลผลิต / โครงการ</t>
  </si>
  <si>
    <t>ค่าครองชีพ (4%)</t>
  </si>
  <si>
    <t>ชื่อ -สกุล</t>
  </si>
  <si>
    <t>ชื่อตำแหน่ง</t>
  </si>
  <si>
    <t>เงินเดือน (บาท)</t>
  </si>
  <si>
    <t>เลขที่อัตรา</t>
  </si>
  <si>
    <t>รวมเงิน (บาท)/ เดือน</t>
  </si>
  <si>
    <t>รวมเงิน (บาท)/ปี</t>
  </si>
  <si>
    <t>ผลงานวิจัยและนวัตกรรม</t>
  </si>
  <si>
    <t>รายละเอียดการคำนวณค่าเบี้ยประชุมคณะกรรมการ</t>
  </si>
  <si>
    <t>อัตราค่าเบี้ยประชุม</t>
  </si>
  <si>
    <t>รวมเป็นเงินทั้งสิ้น</t>
  </si>
  <si>
    <t>นายกสภาฯ/ประธานกรรมการ</t>
  </si>
  <si>
    <t>ที่ปรึกษา</t>
  </si>
  <si>
    <t>กรรมการ(ภายนอก)</t>
  </si>
  <si>
    <t>กรรมการ(ภายใน)</t>
  </si>
  <si>
    <t>เลขานุการ/ผู้ช่วยเลขานุการ</t>
  </si>
  <si>
    <t>จำนวนครั้งที่ประชุม</t>
  </si>
  <si>
    <t>คณะกรรมการประจำคณะ/วิทยาลัย/สถาบัน/สำนัก</t>
  </si>
  <si>
    <t>เดือน</t>
  </si>
  <si>
    <t>จำนวนเงิน</t>
  </si>
  <si>
    <t>รายละเอียดการคำนวณค่าใช้จ่ายในการประชุม</t>
  </si>
  <si>
    <t>ค่าอาหาร</t>
  </si>
  <si>
    <t>ค่าพาหนะ</t>
  </si>
  <si>
    <t>ค่าผ่านทางพิเศษ</t>
  </si>
  <si>
    <t>อัตราค่าใช้จ่าย (อาหารว่าง+อาหารกลางวัน)</t>
  </si>
  <si>
    <t>อัตราค่าใช้จ่าย</t>
  </si>
  <si>
    <t>รวม</t>
  </si>
  <si>
    <t>จำนวนหน่วย</t>
  </si>
  <si>
    <t>โปรดระบุ (จำนวน)</t>
  </si>
  <si>
    <t>สถานที่
จัดตั้ง
ครุภัณฑ์
อาคาร/ชั้น/ห้อง/สาขาวิชา</t>
  </si>
  <si>
    <t>จำนวนผู้ใช้งาน (คน)</t>
  </si>
  <si>
    <r>
      <t>ประเภทครุภัณฑ์ (</t>
    </r>
    <r>
      <rPr>
        <b/>
        <sz val="14"/>
        <rFont val="Wingdings 2"/>
        <family val="1"/>
        <charset val="2"/>
      </rPr>
      <t>P</t>
    </r>
    <r>
      <rPr>
        <b/>
        <sz val="13.7"/>
        <rFont val="TH SarabunPSK"/>
        <family val="2"/>
      </rPr>
      <t>)</t>
    </r>
  </si>
  <si>
    <r>
      <t xml:space="preserve">ความพร้อมในการดำเนินการจัดซื้อครุภัณฑ์
( </t>
    </r>
    <r>
      <rPr>
        <b/>
        <sz val="13"/>
        <rFont val="Wingdings 2"/>
        <family val="1"/>
        <charset val="2"/>
      </rPr>
      <t>P</t>
    </r>
    <r>
      <rPr>
        <b/>
        <sz val="13"/>
        <rFont val="TH SarabunPSK"/>
        <family val="2"/>
      </rPr>
      <t>)</t>
    </r>
  </si>
  <si>
    <t>ใบเสนอ
ราคา 
3 บริษัท (บาท)</t>
  </si>
  <si>
    <r>
      <t>ใช้ราคาตามตามราคามาตราฐานครุภัณฑ์ของ (สงป.)
 (</t>
    </r>
    <r>
      <rPr>
        <b/>
        <sz val="11"/>
        <rFont val="Wingdings 2"/>
        <family val="1"/>
        <charset val="2"/>
      </rPr>
      <t>P</t>
    </r>
    <r>
      <rPr>
        <b/>
        <sz val="11"/>
        <rFont val="TH SarabunPSK"/>
        <family val="2"/>
      </rPr>
      <t>)</t>
    </r>
  </si>
  <si>
    <t>มาตรฐานขั้นต่ำที่ควรมี</t>
  </si>
  <si>
    <t>มีอยู่แล้ว</t>
  </si>
  <si>
    <t>ใช้งานได้</t>
  </si>
  <si>
    <t>ชำรุด</t>
  </si>
  <si>
    <t>เดิมใช้งานมา (ระบุปี)</t>
  </si>
  <si>
    <t>เพิ่มปริมาณเป้าหมายผลผลิต</t>
  </si>
  <si>
    <t>เพิ่มขึ้นจากเดิม (จำนวนคน)</t>
  </si>
  <si>
    <t>TOR</t>
  </si>
  <si>
    <t>ใบเสนอ
ราคา 
ร้านที่ 1</t>
  </si>
  <si>
    <t>ใบเสนอ
ราคา 
ร้านที่ 2</t>
  </si>
  <si>
    <t>ใบเสนอ
ราคา 
ร้านที่ 3</t>
  </si>
  <si>
    <t>ราคาต่อหน่วยเท่ากับ หรือสูงกว่า 1 ล้านบาท (เรียงลำดับความสำคัญ)</t>
  </si>
  <si>
    <t>ชื่อรายการ....................................</t>
  </si>
  <si>
    <t>ประกอบด้วย</t>
  </si>
  <si>
    <t>ราคาต่อหน่วยต่ำกว่า 1 ล้านบาท (เรียงลำดับความสำคัญ)</t>
  </si>
  <si>
    <t>ความพร้อมรายละเอียดประกอบการจัดจ้าง (TOR)</t>
  </si>
  <si>
    <t>สรุปเหตุผลความจำเป็น/
การใช้ประโยชน์ (โดยย่อ)</t>
  </si>
  <si>
    <t>ลักษณะการดำเนินการก่อสร้าง (โดยสังเขป)</t>
  </si>
  <si>
    <t>แบบ ปร.4  แผ่นที่ ...../.....</t>
  </si>
  <si>
    <t>แบบแสดงรายการ ปริมาณงาน และราคา</t>
  </si>
  <si>
    <t>กลุ่มงาน/งาน</t>
  </si>
  <si>
    <t>ชื่อโครงการ/งานก่อสร้าง</t>
  </si>
  <si>
    <t>สถานที่ก่อสร้าง</t>
  </si>
  <si>
    <t>แบบเลขที่</t>
  </si>
  <si>
    <t>หน่วยงานเจ้าของโครงการ/งานก่อสร้าง</t>
  </si>
  <si>
    <t>คำนวณราคากลางโดย</t>
  </si>
  <si>
    <t>เมื่อวันที่</t>
  </si>
  <si>
    <t>พ.ศ.</t>
  </si>
  <si>
    <t>ลำดับที่</t>
  </si>
  <si>
    <t>หน่วย</t>
  </si>
  <si>
    <t>ค่าแรงงาน</t>
  </si>
  <si>
    <t>หมายเหตุ</t>
  </si>
  <si>
    <t>ค่าวัสดุและแรงงาน</t>
  </si>
  <si>
    <t>แบบ ปร.5 (ก)</t>
  </si>
  <si>
    <t>แบบสรุปค่าก่อสร้าง</t>
  </si>
  <si>
    <t xml:space="preserve">แบบ ปร.4  ที่แนบ  มีจำนวน                        </t>
  </si>
  <si>
    <t xml:space="preserve">คำนวณราคากลาง เมื่อวันที่                  </t>
  </si>
  <si>
    <t>ค่างานต้นทุน</t>
  </si>
  <si>
    <t xml:space="preserve"> Factor F</t>
  </si>
  <si>
    <t>ค่าก่อสร้าง</t>
  </si>
  <si>
    <t>งาน/กลุ่มงาน................................</t>
  </si>
  <si>
    <t>.................ฯลฯ..................</t>
  </si>
  <si>
    <t>เงื่อนไขการใช้ตาราง Factor F</t>
  </si>
  <si>
    <t>เงินล่วงหน้าจ่าย…….................%</t>
  </si>
  <si>
    <t>เงินประกันผลงานหัก...............%</t>
  </si>
  <si>
    <t>ดอกเบี้ยเงินกู้.........................%</t>
  </si>
  <si>
    <t>ภาษีมูลค่าเพิ่ม........................%</t>
  </si>
  <si>
    <t>รวมค่าก่อสร้าง</t>
  </si>
  <si>
    <t>ขนาดหรือเนื้อที่อาคาร  จำนวน......................ตร.ม.</t>
  </si>
  <si>
    <t>เฉลี่ย.....................................บาท/ตร.ม.</t>
  </si>
  <si>
    <t>.........................................</t>
  </si>
  <si>
    <t>(..............................................)</t>
  </si>
  <si>
    <t>ประธานกรรมการกำหนดราคากลาง</t>
  </si>
  <si>
    <t>กรรมการกำหนดราคากลาง</t>
  </si>
  <si>
    <t>แบบ ปร.6 แผ่นที่ ...../......</t>
  </si>
  <si>
    <t>แบบสรุปราคากลางงานก่อสร้างอาคาร</t>
  </si>
  <si>
    <t>แบบ ปร.4 และ ปร.5   ที่แนบ  มีจำนวน                                   ชุด</t>
  </si>
  <si>
    <t>สรุป</t>
  </si>
  <si>
    <t>รวมค่าก่อสร้างทั้งโครงการ/งานก่อสร้าง</t>
  </si>
  <si>
    <t xml:space="preserve">                                        ราคากลาง</t>
  </si>
  <si>
    <t>ราคากลาง (..........................................ตัวอักษร...........................................)</t>
  </si>
  <si>
    <t>แผนงาน 
บุคลากรภาครัฐ</t>
  </si>
  <si>
    <t xml:space="preserve"> - กองทุนเงินทดแทน</t>
  </si>
  <si>
    <t xml:space="preserve"> - เงินค่าตอบแทนสำหรับผู้ดำรงตำแหน่งผู้บริหาร</t>
  </si>
  <si>
    <t xml:space="preserve"> - ค่าใช้จ่ายในการประชุมคณะกรรมการ</t>
  </si>
  <si>
    <t>อัตราเงินเดือนลูกจ้างชั่วคราว (รายบุคคล) และกองทุนเงินทดแทน</t>
  </si>
  <si>
    <t>กองทุนเงินทดแทน (0.2%)</t>
  </si>
  <si>
    <t xml:space="preserve">อัตราค่าครองชีพ </t>
  </si>
  <si>
    <t xml:space="preserve">กองทุนเงินทดแทน / เดือน </t>
  </si>
  <si>
    <r>
      <rPr>
        <b/>
        <u/>
        <sz val="16"/>
        <color theme="1"/>
        <rFont val="TH SarabunPSK"/>
        <family val="2"/>
      </rPr>
      <t xml:space="preserve">หมายเหตุ </t>
    </r>
    <r>
      <rPr>
        <b/>
        <sz val="16"/>
        <color theme="1"/>
        <rFont val="TH SarabunPSK"/>
        <family val="2"/>
      </rPr>
      <t xml:space="preserve"> </t>
    </r>
  </si>
  <si>
    <t>ลูกจ้างชั่วคราวของหน่วยงานทุกอัตรา (รวมอัตราว่าง)</t>
  </si>
  <si>
    <r>
      <rPr>
        <b/>
        <sz val="16"/>
        <rFont val="Wingdings 2"/>
        <family val="1"/>
        <charset val="2"/>
      </rPr>
      <t xml:space="preserve">£ </t>
    </r>
    <r>
      <rPr>
        <b/>
        <sz val="16"/>
        <rFont val="TH SarabunPSK"/>
        <family val="2"/>
      </rPr>
      <t>ผลผลิต ผู้สำเร็จการศึกษาด้านวิทยาศาสตร์และเทคโนโลยี</t>
    </r>
    <r>
      <rPr>
        <b/>
        <sz val="16"/>
        <rFont val="Wingdings 2"/>
        <family val="1"/>
        <charset val="2"/>
      </rPr>
      <t xml:space="preserve">   </t>
    </r>
    <r>
      <rPr>
        <b/>
        <sz val="16"/>
        <rFont val="TH SarabunPSK"/>
        <family val="2"/>
      </rPr>
      <t xml:space="preserve">     </t>
    </r>
    <r>
      <rPr>
        <b/>
        <sz val="16"/>
        <rFont val="Wingdings 2"/>
        <family val="1"/>
        <charset val="2"/>
      </rPr>
      <t>£</t>
    </r>
    <r>
      <rPr>
        <b/>
        <sz val="16"/>
        <rFont val="TH SarabunPSK"/>
        <family val="2"/>
      </rPr>
      <t xml:space="preserve"> ผลผลิต ผู้สำเร็จการศึกษาด้านสังคมศาสตร์</t>
    </r>
  </si>
  <si>
    <t>โครงการด้านการพัฒนาหลักสูตรและยกระดับหลักสูตรสู่มาตรฐานสากล</t>
  </si>
  <si>
    <t>โครงการด้านการพัฒนากระบวนการเรียนการสอนเพื่อผลิตนวัตกร</t>
  </si>
  <si>
    <t>โครงการด้านการพัฒนาสมรรถนะนักศึกษาตามคุณสมบัติบัณฑิตที่พึงประสงค์</t>
  </si>
  <si>
    <t xml:space="preserve">โครงการด้านการพัฒนานักศึกษาให้มีความคิดในเชิงผู้ประกอบการสร้างสรรค์นวัตกรรม 
(Innopreneur ,ยุวสตาร์ทอัพ)  </t>
  </si>
  <si>
    <t>โครงการด้านการพัฒนาสมรรถนะนักศึกษาให้สอดคล้องกับมาตรฐานระดับสากล</t>
  </si>
  <si>
    <t>โครงการพัฒนาสมรรถนะอาจารย์ด้านวิชาชีพ ให้เป็นผู้สร้าง นวัตกร ผู้ประกอบการ และนักธุรกิจใหม่</t>
  </si>
  <si>
    <t>โครงการพัฒนาอาจารย์ด้านเทคนิคการสอนและส่งเสริมกระบวนการคิดในด้าน Problem Solving, Analysis Thinking, Design Thinking, Innovative Thinking</t>
  </si>
  <si>
    <t>โครงการพัฒนาระบบส่งเสริมการเรียนรู้ตลอดชีวิตและพัฒนาทักษะเพื่ออนาคต 
(Up skill/Re skill/New skill)</t>
  </si>
  <si>
    <t>โครงการพัฒนระบบส่งเสริมการเรียนรู้สำหรับผู้สูงวัย</t>
  </si>
  <si>
    <r>
      <rPr>
        <b/>
        <sz val="16"/>
        <rFont val="Wingdings 2"/>
        <family val="1"/>
        <charset val="2"/>
      </rPr>
      <t xml:space="preserve">£ </t>
    </r>
    <r>
      <rPr>
        <b/>
        <sz val="16"/>
        <rFont val="TH SarabunPSK"/>
        <family val="2"/>
      </rPr>
      <t>ผลผลิต ผู้สำเร็จการศึกษาด้านวิทยาศาสตร์และเทคโนโลยี</t>
    </r>
    <r>
      <rPr>
        <b/>
        <sz val="16"/>
        <rFont val="Wingdings 2"/>
        <family val="1"/>
        <charset val="2"/>
      </rPr>
      <t xml:space="preserve">   </t>
    </r>
    <r>
      <rPr>
        <b/>
        <sz val="16"/>
        <rFont val="TH SarabunPSK"/>
        <family val="2"/>
      </rPr>
      <t xml:space="preserve">    </t>
    </r>
    <r>
      <rPr>
        <b/>
        <sz val="16"/>
        <rFont val="Wingdings 2"/>
        <family val="1"/>
        <charset val="2"/>
      </rPr>
      <t>£</t>
    </r>
    <r>
      <rPr>
        <b/>
        <sz val="16"/>
        <rFont val="TH SarabunPSK"/>
        <family val="2"/>
      </rPr>
      <t xml:space="preserve"> ผลผลิต ผู้สำเร็จการศึกษาด้านสังคมศาสตร์</t>
    </r>
  </si>
  <si>
    <t>โครงการด้านการพัฒนาอาจารย์ให้เป็นนักวิจัยและพัฒนานวัตกรรมที่ตอบโจทย์ประเทศ</t>
  </si>
  <si>
    <t>โครงการพัฒนาและยกระดับคุณภาพงานวิจัยและนวัตกรรม</t>
  </si>
  <si>
    <t>โครงการเผยแพร่ผลงานวิจัยและนวัตกรรม</t>
  </si>
  <si>
    <r>
      <rPr>
        <b/>
        <sz val="16"/>
        <rFont val="Wingdings 2"/>
        <family val="1"/>
        <charset val="2"/>
      </rPr>
      <t xml:space="preserve">£ </t>
    </r>
    <r>
      <rPr>
        <b/>
        <sz val="16"/>
        <rFont val="TH SarabunPSK"/>
        <family val="2"/>
      </rPr>
      <t>ผลผลิต ผลงานบริการวิชาการ</t>
    </r>
    <r>
      <rPr>
        <b/>
        <sz val="16"/>
        <rFont val="Wingdings 2"/>
        <family val="1"/>
        <charset val="2"/>
      </rPr>
      <t xml:space="preserve">   </t>
    </r>
    <r>
      <rPr>
        <b/>
        <sz val="16"/>
        <rFont val="TH SarabunPSK"/>
        <family val="2"/>
      </rPr>
      <t/>
    </r>
  </si>
  <si>
    <t xml:space="preserve"> โครงการฝึกอบรมเพื่อยกระดับกำลังคน Up skill  Re skill  New skill เพื่อตอบโจทย์ 10 S-Curve และ EEC </t>
  </si>
  <si>
    <t xml:space="preserve">โครงการบริการวิชาการด้วยการนำองค์ความรู้ เทคโนโลยี หรือ นวัตกรรม มาขับเคลื่อนให้เป็นผลิตภัณฑ์สินค้า หรือ บริการ ที่เพิ่มคุณค่าหรือต่อยอดเชิงพาณิชย์ ร่วมกับภาคอุตสาหกรรม หรือสถานประกอบการ </t>
  </si>
  <si>
    <t>โครงการพัฒนานวัตกรรมชุมชน วิสาหกิจชุมชน และ Smart SMEs ด้วยงานวิจัยนวัตกรรม</t>
  </si>
  <si>
    <t>โครงการยกระดับคุณภาพชีวิตของชุมชนเป้าหมาย 
ด้วยองค์ความรู้และนวัตกรรม</t>
  </si>
  <si>
    <t xml:space="preserve">โครงการยกระดับคุณภาพชีวิตของผู้สูงอายุ นำนวัตกรรมไปใช้ช่วยเหลือการดำรงชีวิตของผู้สูงวัย หรือส่งเสริมงานอาชีพหรือกิจกรรมที่เหมาะสมกับผู้สูงวัย </t>
  </si>
  <si>
    <t>โครงการพัฒนาโรงเรียนเครือข่ายในพื้นที่ Area based มหาวิทยาลัยเทคโนโลยีราชมงคลธัญบุรี (ปทุมธานี  นครนายก  ปราจีนบุรี  สระแก้ว และฉะเชิงเทรา)</t>
  </si>
  <si>
    <r>
      <rPr>
        <b/>
        <sz val="16"/>
        <rFont val="Wingdings 2"/>
        <family val="1"/>
        <charset val="2"/>
      </rPr>
      <t>£</t>
    </r>
    <r>
      <rPr>
        <b/>
        <sz val="16"/>
        <rFont val="TH SarabunPSK"/>
        <family val="2"/>
      </rPr>
      <t xml:space="preserve"> ผลผลิต ผลงานทำนุบำรุงศิลปวัฒนธรรม</t>
    </r>
  </si>
  <si>
    <t xml:space="preserve">โครงการส่งเสริมการอนุรักษ์ สืบสาน ศิลปวัฒนธรรม 
ภูมิปัญญาท้องถิ่น </t>
  </si>
  <si>
    <t>โครงการนำองค์ความรู้ เทคโนโลยี หรือ นวัตกรรม ด้านศิลปวัฒนธรรม ภูมิปัญญาท้องถิ่น มาขับเคลื่อนให้เป็นผลิตภัณฑ์ (สินค้าหรือบริการ)ที่มีคุณค่า มูลค่าเชิงนวัตวิถีหรือเชิงพาณิชย์อย่างยั่งยืน</t>
  </si>
  <si>
    <t> โครงการเผยแพร่ศิลปะ หัตถกรรม การแสดง ดนตรี ในระดับชาติ</t>
  </si>
  <si>
    <r>
      <rPr>
        <b/>
        <sz val="16"/>
        <rFont val="Wingdings 2"/>
        <family val="1"/>
        <charset val="2"/>
      </rPr>
      <t xml:space="preserve">£ </t>
    </r>
    <r>
      <rPr>
        <b/>
        <sz val="16"/>
        <rFont val="TH SarabunPSK"/>
        <family val="2"/>
      </rPr>
      <t>ผลผลิต ผู้สำเร็จการศึกษาด้านวิทยาศาสตร์และเทคโนโลยี</t>
    </r>
    <r>
      <rPr>
        <b/>
        <sz val="16"/>
        <rFont val="Wingdings 2"/>
        <family val="1"/>
        <charset val="2"/>
      </rPr>
      <t xml:space="preserve">   </t>
    </r>
    <r>
      <rPr>
        <b/>
        <sz val="16"/>
        <rFont val="TH SarabunPSK"/>
        <family val="2"/>
      </rPr>
      <t xml:space="preserve">  </t>
    </r>
    <r>
      <rPr>
        <b/>
        <sz val="16"/>
        <rFont val="Wingdings 2"/>
        <family val="1"/>
        <charset val="2"/>
      </rPr>
      <t>£</t>
    </r>
    <r>
      <rPr>
        <b/>
        <sz val="16"/>
        <rFont val="TH SarabunPSK"/>
        <family val="2"/>
      </rPr>
      <t xml:space="preserve"> ผลผลิต ผู้สำเร็จการศึกษาด้านสังคมศาสตร์</t>
    </r>
  </si>
  <si>
    <t>โครงการยกระดับการบริหารจัดการเพื่อการพัฒนาศักยภาพรองรับการเป็น Innovative University</t>
  </si>
  <si>
    <t xml:space="preserve"> โครงการพัฒนามหาวิทยาลัยสีเขียว (Green University) รองรับการจัดอันดับโดย University of Indonesia (UI)</t>
  </si>
  <si>
    <t>ประเด็นยุทธศาสตร์ที่ 1 : Learning to be Innovator : การเรียนรู้สู่การเป็นนวัตกร</t>
  </si>
  <si>
    <t xml:space="preserve">ประเด็นยุทธศาสตร์ที่ 2 : Research for Innovation : 
การวิจัยเพื่อสร้างสรรค์นวัตกรรม </t>
  </si>
  <si>
    <t>ประเด็นยุทธศาสตร์ที่ 3 : Social and Culture Enhance by Innovation: การบริการวิชาการและเพิ่มคุณค่าด้านศิลปวัฒนธรรมด้วยนวัตกรรม</t>
  </si>
  <si>
    <t>ประเด็นยุทธศาสตร์ที่ 4 : Innovative Management : 
การบริหารจัดการด้วยนวัตกรรม</t>
  </si>
  <si>
    <t>1.ค่าใช้จ่ายบุคลากร</t>
  </si>
  <si>
    <t>1.3.1 ค่าตอบแทน</t>
  </si>
  <si>
    <t>1.3.2 ค่าใช้สอย</t>
  </si>
  <si>
    <t>เงินอุดหนุนค่าสมาชิก</t>
  </si>
  <si>
    <t>เงินอุดหนุนค่าใช้จ่ายโครงการ</t>
  </si>
  <si>
    <t xml:space="preserve"> - เงินค่าเบี้ยประชุมคณะกรรมการ</t>
  </si>
  <si>
    <t xml:space="preserve"> - ค่าโทรศัพท์</t>
  </si>
  <si>
    <t xml:space="preserve"> - ค่าเคเบิ้ลทีวี</t>
  </si>
  <si>
    <t xml:space="preserve"> - ค่าเช่าระบบบริการ SMS Marketing</t>
  </si>
  <si>
    <t>2. งบเงินอุดหนุน</t>
  </si>
  <si>
    <t>รายการ บุคลากรภาครัฐ</t>
  </si>
  <si>
    <t>ค่าใช้จ่ายบุคลากรภาครัฐ</t>
  </si>
  <si>
    <t xml:space="preserve"> - ค่าโทรศัพท์เหมาจ่ายสำหรับผู้บริหาร</t>
  </si>
  <si>
    <t xml:space="preserve"> - อื่นๆ (ระบุ)</t>
  </si>
  <si>
    <t>รายละเอียดหน้า</t>
  </si>
  <si>
    <t xml:space="preserve"> - เงินค่าตอบแทนอื่นๆ (ระบุ)</t>
  </si>
  <si>
    <t>สถานที่จัดตั้งค่าที่ดิน/สิ่งก่อสร้าง (อาคาร/ชั้น/ห้อง/สาขาวิชา)</t>
  </si>
  <si>
    <t xml:space="preserve"> - เงินค่าตอบแทนประจำตำแหน่งหัวหน้าภาควิชาและหัวหน้าสาขาวิชา</t>
  </si>
  <si>
    <t>การจัดการศึกษาระดับ..................................................</t>
  </si>
  <si>
    <t xml:space="preserve">กองทุนส่งเสริมงานวิจัย  </t>
  </si>
  <si>
    <t xml:space="preserve">กองทุนพัฒนาบุคลากร </t>
  </si>
  <si>
    <t xml:space="preserve">กองทุนพัฒนานักศึกษา </t>
  </si>
  <si>
    <t>งบบริหารจัดการโดยส่วนกลาง</t>
  </si>
  <si>
    <t>สมทบมหาวิทยาลัย (วงเงินตามเกณฑ์)</t>
  </si>
  <si>
    <t>ค่าสาธารณูปโภค 7%</t>
  </si>
  <si>
    <t>ค่าธรรมเนียมในระบบเหมาจ่าย ที่จัดสรรไว้ที่ส่วนกลาง</t>
  </si>
  <si>
    <t>ผู้สำเร็จการศึกษาด้านสังคมศาสตร์</t>
  </si>
  <si>
    <t>มหาวิทยาลัยเทคโนโลยีราชมงคลธัญบุรี</t>
  </si>
  <si>
    <t>ค่าสนับสนุนการศึกษา</t>
  </si>
  <si>
    <t>ค่าใช้จ่ายในการปฐมนิเทศนักศึกษาใหม่</t>
  </si>
  <si>
    <t>ผู้สำเร็จการศึกษาด้านวิทยาศาสตร์สุขภาพ</t>
  </si>
  <si>
    <t>1.3.4 ค่าสาธารณูปโภค</t>
  </si>
  <si>
    <r>
      <t xml:space="preserve">ค่าใช้จ่ายดำเนินงาน </t>
    </r>
    <r>
      <rPr>
        <sz val="16"/>
        <color rgb="FFFF0000"/>
        <rFont val="TH SarabunPSK"/>
        <family val="2"/>
      </rPr>
      <t>*(ระดับบัณฑิตศึกษา ภาคพิเศษ ต้องรวมรายจ่ายของค่าสนับสนุนการศึกษาไว้ด้วย)</t>
    </r>
  </si>
  <si>
    <t>เงินอุดหนุนโครงการตามประเด็นยุทธศาสตร์ที่ 1 Learning to be Innovator : การเรียนรู้สู่การเป็นนวัตกร</t>
  </si>
  <si>
    <t xml:space="preserve">เงินอุดหนุนโครงการตามประเด็นยุทธศาสตร์ที่ 2 Research for Innovation : 
การวิจัยเพื่อสร้างสรรค์นวัตกรรม </t>
  </si>
  <si>
    <t>เงินอุดหนุนโครงการตามประเด็นยุทธศาสตร์ที่ 3 Social and Culture Enhance by Innovation : การบริการวิชาการและเพิ่มคุณค่าด้านศิลปวัฒนธรรมด้วยนวัตกรรม</t>
  </si>
  <si>
    <t>เงินอุดหนุนโครงการตามประเด็นยุทธศาสตร์ที่ 4  Innovative Management : 
การบริหารจัดการด้วยนวัตกรรม</t>
  </si>
  <si>
    <t>การจัดการศึกษาระดับ...................................................................</t>
  </si>
  <si>
    <t>ภาคปกติ         ภาคพิเศษ</t>
  </si>
  <si>
    <t>การจัดการศึกษาระดับ................................................</t>
  </si>
  <si>
    <t xml:space="preserve">            ภาคปกติ         ภาคพิเศษ</t>
  </si>
  <si>
    <t xml:space="preserve">                ภาคปกติ         ภาคพิเศษ</t>
  </si>
  <si>
    <t>ผลผลิต.................................................................</t>
  </si>
  <si>
    <t>เงินทุนสำรองมหาวิทยาลัย</t>
  </si>
  <si>
    <t>2.1.1 ค่าตอบแทน</t>
  </si>
  <si>
    <t>2.1.2 ค่าใช้สอย</t>
  </si>
  <si>
    <t>2.1.3 ค่าวัสดุ</t>
  </si>
  <si>
    <t>2.1.4 ค่าสาธารณูปโภค</t>
  </si>
  <si>
    <t xml:space="preserve"> 2.3.1 โครงการตามประเด็นยุทธศาสตร์ที่ 1</t>
  </si>
  <si>
    <t xml:space="preserve"> 2.3.2 โครงการตามประเด็นยุทธศาสตร์ที่ 2</t>
  </si>
  <si>
    <t xml:space="preserve"> 2.3.3 โครงการตามประเด็นยุทธศาสตร์ที่ 3</t>
  </si>
  <si>
    <t xml:space="preserve"> 2.3.4 โครงการตามประเด็นยุทธศาสตร์ที่ 4</t>
  </si>
  <si>
    <t>เงินอุดหนุนค่าสมาชิก................................................</t>
  </si>
  <si>
    <t xml:space="preserve"> - ค่าปฏิบัติการนอกเวลาราชการ</t>
  </si>
  <si>
    <t xml:space="preserve"> - ค่าสอนเกินภาระงาน</t>
  </si>
  <si>
    <t xml:space="preserve"> - วัสดุการศึกษา</t>
  </si>
  <si>
    <t xml:space="preserve"> - ค่าเช่ารถยนต์ของส่วนราชการ (แนบสัญญาเช่า)</t>
  </si>
  <si>
    <t>ภาคปกติ                   ภาคพิเศษ</t>
  </si>
  <si>
    <t>การจัดการศึกษาระดับ.......................................................ภาคพิเศษ</t>
  </si>
  <si>
    <t>ประมาณการรายรับค่าสนับสนุนการศึกษา.....................................................................บาท</t>
  </si>
  <si>
    <t>รวมค่าใช้จ่ายดำเนินงานจากค่าสนับสนุนการศึกษา</t>
  </si>
  <si>
    <t>ค่าใช้สอย</t>
  </si>
  <si>
    <t>1.1 รายการ.....................</t>
  </si>
  <si>
    <t>2.1 รายการ.....................</t>
  </si>
  <si>
    <t>1.2 รายการ.....................</t>
  </si>
  <si>
    <t>1.3 รายการ.....................</t>
  </si>
  <si>
    <t>2.2 รายการ.....................</t>
  </si>
  <si>
    <t>2.3 รายการ.....................</t>
  </si>
  <si>
    <t>3.1 รายการ.....................</t>
  </si>
  <si>
    <t>3.2 รายการ.....................</t>
  </si>
  <si>
    <t>3.3 รายการ.....................</t>
  </si>
  <si>
    <t>อุปนายกสภาฯ/รองประธานกรรมการ</t>
  </si>
  <si>
    <t>คณะกรรมการ…………………………………………….</t>
  </si>
  <si>
    <t>จำนวน 
(คน)</t>
  </si>
  <si>
    <t>จำนวน
(คน)</t>
  </si>
  <si>
    <t>คณะกรรมการ............................................................</t>
  </si>
  <si>
    <t>งบประมาณแผ่นดิน</t>
  </si>
  <si>
    <t>งบประมาณเงินรายได้</t>
  </si>
  <si>
    <t>งบประมาณ
เงินรายได้</t>
  </si>
  <si>
    <t>ค่าใช้จ่ายส่งเสริมการฝึกประสบการณ์วิชาชีพของคณะ (70%)</t>
  </si>
  <si>
    <t>กองทุนส่งเสริมการฝึกประสบการณ์วิชาชีพสมทบมหาวิทยาลัย (10%)</t>
  </si>
  <si>
    <t>ค่าใช้จ่ายส่งเสริมการฝึกประสบการณ์วิชาชีพบริหารจัดการโดยส่วนกลาง (20%)</t>
  </si>
  <si>
    <t>เงินอุดหนุน ค่าใช้จ่ายดำเนินงานรวม</t>
  </si>
  <si>
    <t>เงินอุดหนุนค่าสมาชิก รวม</t>
  </si>
  <si>
    <t>RMUTT Flagship Strategic</t>
  </si>
  <si>
    <t>1. Agro-food  Innovation</t>
  </si>
  <si>
    <t>2. Logistic Innovation</t>
  </si>
  <si>
    <t xml:space="preserve">3. Digital Economy </t>
  </si>
  <si>
    <t xml:space="preserve">4. Tourism &amp; Creative Innovation  </t>
  </si>
  <si>
    <t>ระบุหมายเลข RMUTT 
Flagship Strategic</t>
  </si>
  <si>
    <t>ชื่อผู้วิจัย</t>
  </si>
  <si>
    <t>โครงการวิจัยและสร้างนวัตกรรมเพื่อตอบโจทย์ท้าทายของสังคม</t>
  </si>
  <si>
    <t>โครงการวิจัยและสร้างนวัตกรรมเพื่อเพิ่มขีดความสามารถการแข่งขัน</t>
  </si>
  <si>
    <t>โครงการวิจัยและสร้างนวัตกรรมเพื่อการพัฒนาเชิงพื้นที่ และลดความเหลื่อมล้ำ</t>
  </si>
  <si>
    <r>
      <rPr>
        <b/>
        <sz val="18"/>
        <rFont val="Wingdings 2"/>
        <family val="1"/>
        <charset val="2"/>
      </rPr>
      <t xml:space="preserve"> </t>
    </r>
    <r>
      <rPr>
        <b/>
        <sz val="18"/>
        <rFont val="TH SarabunPSK"/>
        <family val="2"/>
      </rPr>
      <t>ผลผลิต ผลงานวิจัยและนวัตกรรม</t>
    </r>
    <r>
      <rPr>
        <b/>
        <sz val="18"/>
        <rFont val="Wingdings 2"/>
        <family val="1"/>
        <charset val="2"/>
      </rPr>
      <t xml:space="preserve">  </t>
    </r>
    <r>
      <rPr>
        <b/>
        <sz val="18"/>
        <rFont val="TH SarabunPSK"/>
        <family val="2"/>
      </rPr>
      <t xml:space="preserve">   </t>
    </r>
  </si>
  <si>
    <t>2.3.1 ด้านบริการวิชาการ</t>
  </si>
  <si>
    <t>2.3.2 ด้านทำนุบำรุงศิลปวัฒนธรรม</t>
  </si>
  <si>
    <t xml:space="preserve"> ภาคปกติ             ภาคพิเศษ</t>
  </si>
  <si>
    <t>เงินอุดหนุนโครงการตามยุทธศาสตร์ รวม</t>
  </si>
  <si>
    <t>ผลผลิต ที่ 1.........................................................................</t>
  </si>
  <si>
    <t>ผลผลิต ที่ 2 .........................................................................</t>
  </si>
  <si>
    <t>สำหรับตำแหน่งที่อัตราเงินเดือนเกิน 20,000 บาท ให้คำนวณจากฐานเงินเดือน 20,000 บาท เช่น ตำแหน่ง อาจารย์ วุฒิ ป.เอก อัตราเงินเดือน 21,000 บาท ใช้ฐาน 20,000 x 0.2% = 40 บาท</t>
  </si>
  <si>
    <t>3. งบรายจ่ายอื่น</t>
  </si>
  <si>
    <t>โครงการตามประเด็นยุทธศาสตร์ที่ 1 การพัฒนาความเป็นนานาชาติ</t>
  </si>
  <si>
    <t>4. งบลงทุน</t>
  </si>
  <si>
    <t>5. เงินรับฝาก</t>
  </si>
  <si>
    <t>6. งบประมาณเงินรายได้ (งบกลาง) ของคณะ/วิทยาลัย</t>
  </si>
  <si>
    <t>7. เงินสมทบมหาวิทยาลัย</t>
  </si>
  <si>
    <t>8. ค่าใช้จ่ายกองทุนส่งเสริมการฝึกประสบการณ์วิชาชีพ</t>
  </si>
  <si>
    <t>รวมทั้งสิ้น ข้อ 1 - ข้อ 8</t>
  </si>
  <si>
    <t>รวม ข้อ 1 - ข้อ 7</t>
  </si>
  <si>
    <t>กองทุนเงินทดแทนคำนวณจาก (อัตราเงินเดือน+ค่าครองชีพ) x 0.2 %  เช่น เงินเดือน 15,000 + ค่าครองชีพ 600 = 15,600 บาท * 0.2% =31 บาท</t>
  </si>
  <si>
    <t>ความสอดคล้องกับ  Flagship (ใส่หมายเลข)</t>
  </si>
  <si>
    <t>รวมค่าครุภัณฑ์</t>
  </si>
  <si>
    <t>หมายเหตุ :  รายการครุภัณฑ์ควรมีความสอดคล้องกับ Flagship และแผนยุทธศาสตร์มหาวิทยาลัยเทคโนโลยีราชมงคลธัญบุรี  โดยให้ระบุหมายเลขของ  Flagship ที่สอดคล้องกับรายการครุภัณฑ์</t>
  </si>
  <si>
    <t xml:space="preserve">               </t>
  </si>
  <si>
    <t>ความพร้อมราคาประมาณการ (BOQ)</t>
  </si>
  <si>
    <t>จำนวนผู้ใช้ประโยชน์ต่อปี</t>
  </si>
  <si>
    <t>จำนวน
พื้นที่ใช้สอย 
(ตร.ม.)</t>
  </si>
  <si>
    <t>ระยะเวลาในการก่อสร้าง
(วัน)</t>
  </si>
  <si>
    <t>จำนวน
งวดงาน</t>
  </si>
  <si>
    <t>มี/เสร็จแล้ว</t>
  </si>
  <si>
    <t>ไม่มี/ให้ระบุสถานะ
การดำเนินการ/เวลา
ที่คาดว่าจะแล้วเสร็จ</t>
  </si>
  <si>
    <t>วงเงิน</t>
  </si>
  <si>
    <t>ปี 2566  ตั้งงบประมาณ.................บาท</t>
  </si>
  <si>
    <t>ปี 2567  ผูกพันงบประมาณ............บาท</t>
  </si>
  <si>
    <t>ปี 2568  ผูกพันงบประมาณ.............บาท</t>
  </si>
  <si>
    <t>สรุปรายจ่ายงบประมาณเงินรายได้ ประจำปี 2567</t>
  </si>
  <si>
    <t>พนักงานพิเศษเงินรายได้</t>
  </si>
  <si>
    <t>ค่าใช้จ่ายงบประมาณเงินรายได้ (งบกลาง) ของคณะ</t>
  </si>
  <si>
    <t>เงินประกันความเสี่ยงของ (คณะ)</t>
  </si>
  <si>
    <t>งบประมาณเงินรายได้ ประจำปี 2567</t>
  </si>
  <si>
    <t>1. พนักงานพิเศษเงินรายได้</t>
  </si>
  <si>
    <t>2. ค่าจ้างชั่วคราวรายเดือน</t>
  </si>
  <si>
    <t>2.1 อัตราเดิม  …..  อัตรา</t>
  </si>
  <si>
    <t>2.1.1  อัตราเดิม …………อัตรา</t>
  </si>
  <si>
    <t>2.1.2  อัตราที่ได้รับอนุมัติเพิ่มระหว่างปี ………..อัตรา</t>
  </si>
  <si>
    <t>3. ค่าครองชีพ (4%)</t>
  </si>
  <si>
    <t>4. งบดำเนินงาน</t>
  </si>
  <si>
    <t>4.1  ค่าตอบแทน</t>
  </si>
  <si>
    <t>อัตราเงินเดือนพนักงานพิเศษเงินรายได้ (รายบุคคล) และกองทุนเงินทดแทน</t>
  </si>
  <si>
    <t>ผลการเบิกจ่ายจริงปี 2565</t>
  </si>
  <si>
    <t>เสนอขอเงินรายได้
ปี 2567</t>
  </si>
  <si>
    <t>พนักงานพิเศษเงินรายได้ของหน่วยงานทุกอัตรา (รวมอัตราว่าง)</t>
  </si>
  <si>
    <t xml:space="preserve">กองทุนเงินทดแทน/เดือน </t>
  </si>
  <si>
    <t xml:space="preserve"> - ค่าบำรุงรักษาครุภัณฑ์</t>
  </si>
  <si>
    <t xml:space="preserve"> - ค่าไฟฟ้า</t>
  </si>
  <si>
    <t xml:space="preserve"> - ค่าไปรษณีย์</t>
  </si>
  <si>
    <t>งบประมาณเงินรายได้ประจำปี 2567</t>
  </si>
  <si>
    <t>โครงการพัฒนาพัฒนาสมรรถนะบุคลากร ตามแผนพัฒนาบุคลากร</t>
  </si>
  <si>
    <t>สรุปภาพรวมการเสนอขอค่าครุภัณฑ์ งบประมาณเงินรายได้ประจำปี 2567</t>
  </si>
  <si>
    <t>สรุปภาพรวมการเสนอของบลงทุนค่าที่ดิน/สิ่งก่อสร้าง งบประมาณเงินรายได้ประจำปี 2567</t>
  </si>
  <si>
    <t>ที่ดินและสิ่งก่อสร้างที่เริ่มในปี 2567</t>
  </si>
  <si>
    <t xml:space="preserve">     1. Agro food Innovation     2. Logistic Innovation     3. Digital Economy      4. Tourism &amp; Creative Innovation        5. Health and Wellness     6.ไม่สอดคล้อง</t>
  </si>
  <si>
    <t>5. Health and Wellness</t>
  </si>
  <si>
    <t>6. ไม่เกี่ยวข้อง</t>
  </si>
  <si>
    <t>อัตราเดิม</t>
  </si>
  <si>
    <t>อัตราใหม่</t>
  </si>
  <si>
    <t xml:space="preserve">ค่าครองชีพ </t>
  </si>
  <si>
    <t>ค่าจ้าง/ปี</t>
  </si>
  <si>
    <t>เปรียบเทียบพนักงานพิเศษเงินรายได้ และลูกจ้างชั่วคราว (ลูกจ้างชาวต่างชาติ) ประจำปี 2566 และเสนอขอ ปี 2567</t>
  </si>
  <si>
    <t>ภาคปกติ                      ภาคพิเศษ</t>
  </si>
  <si>
    <t>ขอเปลี่ยนแปลง/เพิ่ม/ยุบ อัตราระหว่างปี 2566</t>
  </si>
  <si>
    <t>จำนวน (บาท)</t>
  </si>
  <si>
    <t>งบบุคลากร ปี 2567</t>
  </si>
  <si>
    <t>ปี 67 เพิ่ม - ลด จากปี 66</t>
  </si>
  <si>
    <t>งบบุคลากร ได้รับจัดสรร ปี 2566 ตาม พรบ.</t>
  </si>
  <si>
    <t xml:space="preserve">ได้รับจัดสรร
ปี 2566 </t>
  </si>
  <si>
    <t>เจ้าหน้าที่บริหารงานทั่วไป</t>
  </si>
  <si>
    <t>ลูกจ้างชั่วคราว (ลูกจ้างชาวต่างชาติ)</t>
  </si>
  <si>
    <t>ได้บรรจุเป็นพนักงานมหาวิทยาลัย</t>
  </si>
  <si>
    <t xml:space="preserve">คงเหลือ </t>
  </si>
  <si>
    <t>ค่าจ้าง/เดือน</t>
  </si>
  <si>
    <t>ค่าครองชีพ 
/เดือน</t>
  </si>
  <si>
    <t>ปี 67 เพิ่ม-ลด จากปี 66</t>
  </si>
  <si>
    <t>ตัวอย่างการกรอกข้อมูล</t>
  </si>
  <si>
    <t>เจ้าพนักงานธุรการ</t>
  </si>
  <si>
    <t>ขอเพิ่ม 1 อัตรา อยู่ระหว่างการขออนุมัติกับมหาวิทยาลัย ตามหนังสือที่ อว.......................ลงวันที่...............</t>
  </si>
  <si>
    <t xml:space="preserve"> - ค่าตอบแทนพิเศษสำหรับผู้ดำรงตำแหน่งทางวิชาการของพนักงานมหาวิทยาลัย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</si>
</sst>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#,##0"/>
    <numFmt numFmtId="167" formatCode="_(* #,##0.00_);_(* \(#,##0.00\);_(* &quot;-&quot;??_);_(@_)"/>
    <numFmt numFmtId="168" formatCode="0.00000&quot;  &quot;"/>
    <numFmt numFmtId="169" formatCode="#,##0.00&quot; F&quot;_);\(#,##0.00&quot; F&quot;\)"/>
    <numFmt numFmtId="170" formatCode="#,##0&quot; $&quot;;\-#,##0&quot; $&quot;"/>
    <numFmt numFmtId="171" formatCode="\ช\ช\:\น\น\:\ท\ท"/>
    <numFmt numFmtId="172" formatCode="\t0%"/>
    <numFmt numFmtId="173" formatCode="&quot;ฃ&quot;#,##0.00;\-&quot;ฃ&quot;#,##0.00"/>
    <numFmt numFmtId="174" formatCode="#,##0_ ;\-#,##0\ "/>
    <numFmt numFmtId="175" formatCode="&quot;฿&quot;#,##0.00"/>
    <numFmt numFmtId="176" formatCode="#,##0_ ;[Red]\-#,##0\ "/>
    <numFmt numFmtId="177" formatCode="_-* #,##0.0_-;\-* #,##0.0_-;_-* &quot;-&quot;??_-;_-@_-"/>
  </numFmts>
  <fonts count="94">
    <font>
      <sz val="14"/>
      <name val="Cordia New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4"/>
      <name val="Cordia New"/>
      <family val="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name val="Arial"/>
      <family val="2"/>
    </font>
    <font>
      <sz val="20"/>
      <name val="Angsana  UPC"/>
    </font>
    <font>
      <b/>
      <sz val="14"/>
      <name val="Wingdings 2"/>
      <family val="1"/>
      <charset val="2"/>
    </font>
    <font>
      <sz val="14"/>
      <name val="Cordia New"/>
      <family val="2"/>
    </font>
    <font>
      <b/>
      <sz val="1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1"/>
      <name val="TH SarabunPSK"/>
      <family val="2"/>
    </font>
    <font>
      <sz val="18"/>
      <name val="TH SarabunPSK"/>
      <family val="2"/>
    </font>
    <font>
      <b/>
      <u/>
      <sz val="14"/>
      <name val="TH SarabunPSK"/>
      <family val="2"/>
    </font>
    <font>
      <b/>
      <sz val="13"/>
      <name val="TH SarabunPSK"/>
      <family val="2"/>
    </font>
    <font>
      <b/>
      <sz val="18"/>
      <color indexed="12"/>
      <name val="TH SarabunPSK"/>
      <family val="2"/>
    </font>
    <font>
      <sz val="18"/>
      <color indexed="12"/>
      <name val="TH SarabunPSK"/>
      <family val="2"/>
    </font>
    <font>
      <b/>
      <u/>
      <sz val="16"/>
      <color rgb="FF0000FF"/>
      <name val="TH SarabunPSK"/>
      <family val="2"/>
    </font>
    <font>
      <b/>
      <sz val="14"/>
      <color rgb="FF0000FF"/>
      <name val="TH SarabunPSK"/>
      <family val="2"/>
    </font>
    <font>
      <b/>
      <u/>
      <sz val="14"/>
      <color rgb="FF0000FF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8"/>
      <name val="TH SarabunPSK"/>
      <family val="2"/>
    </font>
    <font>
      <b/>
      <u/>
      <sz val="16"/>
      <color theme="1"/>
      <name val="TH SarabunPSK"/>
      <family val="2"/>
    </font>
    <font>
      <sz val="14"/>
      <name val="Cordia New"/>
      <family val="2"/>
    </font>
    <font>
      <sz val="14"/>
      <name val="Cordia New"/>
      <family val="2"/>
    </font>
    <font>
      <b/>
      <sz val="16"/>
      <name val="Wingdings 2"/>
      <family val="1"/>
      <charset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AngsanaUPC"/>
      <family val="1"/>
      <charset val="222"/>
    </font>
    <font>
      <sz val="16"/>
      <name val="Angsana New"/>
      <family val="1"/>
      <charset val="222"/>
    </font>
    <font>
      <b/>
      <sz val="10"/>
      <name val="Helv"/>
    </font>
    <font>
      <sz val="10"/>
      <name val="MS Sans Serif"/>
      <family val="2"/>
      <charset val="22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1"/>
      <name val="Helv"/>
    </font>
    <font>
      <sz val="10"/>
      <name val="Times New Roman"/>
      <family val="1"/>
    </font>
    <font>
      <sz val="12"/>
      <name val="นูลมรผ"/>
      <charset val="129"/>
    </font>
    <font>
      <sz val="12"/>
      <name val="นูลมรผ"/>
    </font>
    <font>
      <b/>
      <sz val="14"/>
      <color theme="1"/>
      <name val="TH SarabunPSK"/>
      <family val="2"/>
    </font>
    <font>
      <b/>
      <sz val="13.7"/>
      <name val="TH SarabunPSK"/>
      <family val="2"/>
    </font>
    <font>
      <b/>
      <sz val="13"/>
      <name val="Wingdings 2"/>
      <family val="1"/>
      <charset val="2"/>
    </font>
    <font>
      <b/>
      <sz val="11"/>
      <name val="Wingdings 2"/>
      <family val="1"/>
      <charset val="2"/>
    </font>
    <font>
      <sz val="14"/>
      <name val="Cordia New"/>
      <family val="2"/>
    </font>
    <font>
      <sz val="16"/>
      <name val="Angsana New"/>
      <family val="1"/>
    </font>
    <font>
      <b/>
      <u/>
      <sz val="18"/>
      <name val="TH SarabunPSK"/>
      <family val="2"/>
    </font>
    <font>
      <b/>
      <sz val="18"/>
      <color rgb="FF0000FF"/>
      <name val="TH SarabunPSK"/>
      <family val="2"/>
    </font>
    <font>
      <b/>
      <sz val="18"/>
      <name val="Wingdings 2"/>
      <family val="1"/>
      <charset val="2"/>
    </font>
    <font>
      <sz val="16"/>
      <color indexed="8"/>
      <name val="TH SarabunPSK"/>
      <family val="2"/>
    </font>
    <font>
      <b/>
      <sz val="18"/>
      <color indexed="8"/>
      <name val="TH SarabunPSK"/>
      <family val="2"/>
    </font>
    <font>
      <b/>
      <sz val="13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sz val="16"/>
      <color rgb="FF000000"/>
      <name val="TH SarabunPSK"/>
      <family val="2"/>
    </font>
    <font>
      <b/>
      <sz val="14"/>
      <name val="TH SarabunPSK"/>
      <family val="2"/>
      <charset val="222"/>
    </font>
    <font>
      <b/>
      <sz val="14"/>
      <name val="Arial"/>
      <family val="2"/>
      <charset val="222"/>
    </font>
    <font>
      <b/>
      <sz val="14"/>
      <color rgb="FF0000FF"/>
      <name val="TH SarabunPSK"/>
      <family val="2"/>
      <charset val="222"/>
    </font>
    <font>
      <b/>
      <sz val="15"/>
      <name val="TH SarabunPSK"/>
      <family val="2"/>
    </font>
    <font>
      <b/>
      <sz val="16"/>
      <color rgb="FF0000FF"/>
      <name val="TH SarabunPSK"/>
      <family val="2"/>
    </font>
    <font>
      <sz val="16"/>
      <color rgb="FF0000FF"/>
      <name val="TH SarabunPSK"/>
      <family val="2"/>
    </font>
    <font>
      <b/>
      <sz val="20"/>
      <color rgb="FFFF0000"/>
      <name val="TH SarabunPSK"/>
      <family val="2"/>
    </font>
    <font>
      <sz val="20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25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18" fillId="0" borderId="0"/>
    <xf numFmtId="0" fontId="12" fillId="0" borderId="0"/>
    <xf numFmtId="0" fontId="12" fillId="0" borderId="0"/>
    <xf numFmtId="0" fontId="18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6" fillId="20" borderId="1" applyNumberFormat="0" applyAlignment="0" applyProtection="0"/>
    <xf numFmtId="0" fontId="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7" fillId="21" borderId="2" applyNumberFormat="0" applyAlignment="0" applyProtection="0"/>
    <xf numFmtId="0" fontId="25" fillId="0" borderId="6" applyNumberFormat="0" applyFill="0" applyAlignment="0" applyProtection="0"/>
    <xf numFmtId="0" fontId="20" fillId="4" borderId="0" applyNumberFormat="0" applyBorder="0" applyAlignment="0" applyProtection="0"/>
    <xf numFmtId="0" fontId="18" fillId="0" borderId="0"/>
    <xf numFmtId="0" fontId="18" fillId="0" borderId="0"/>
    <xf numFmtId="0" fontId="12" fillId="0" borderId="0"/>
    <xf numFmtId="0" fontId="32" fillId="0" borderId="0"/>
    <xf numFmtId="0" fontId="24" fillId="7" borderId="1" applyNumberFormat="0" applyAlignment="0" applyProtection="0"/>
    <xf numFmtId="0" fontId="26" fillId="22" borderId="0" applyNumberFormat="0" applyBorder="0" applyAlignment="0" applyProtection="0"/>
    <xf numFmtId="0" fontId="29" fillId="0" borderId="9" applyNumberFormat="0" applyFill="0" applyAlignment="0" applyProtection="0"/>
    <xf numFmtId="0" fontId="15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7" fillId="20" borderId="8" applyNumberFormat="0" applyAlignment="0" applyProtection="0"/>
    <xf numFmtId="0" fontId="18" fillId="23" borderId="7" applyNumberFormat="0" applyFon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2" fillId="0" borderId="0"/>
    <xf numFmtId="0" fontId="31" fillId="0" borderId="0"/>
    <xf numFmtId="0" fontId="12" fillId="0" borderId="0"/>
    <xf numFmtId="43" fontId="5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1" fillId="0" borderId="0"/>
    <xf numFmtId="43" fontId="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7" fillId="0" borderId="0"/>
    <xf numFmtId="0" fontId="12" fillId="0" borderId="0"/>
    <xf numFmtId="43" fontId="7" fillId="0" borderId="0" applyFont="0" applyFill="0" applyBorder="0" applyAlignment="0" applyProtection="0"/>
    <xf numFmtId="3" fontId="60" fillId="0" borderId="40" applyFont="0" applyBorder="0"/>
    <xf numFmtId="9" fontId="59" fillId="0" borderId="0"/>
    <xf numFmtId="0" fontId="6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2" fillId="0" borderId="0"/>
    <xf numFmtId="169" fontId="12" fillId="0" borderId="0"/>
    <xf numFmtId="15" fontId="62" fillId="0" borderId="0"/>
    <xf numFmtId="170" fontId="12" fillId="0" borderId="0"/>
    <xf numFmtId="38" fontId="63" fillId="27" borderId="0" applyNumberFormat="0" applyBorder="0" applyAlignment="0" applyProtection="0"/>
    <xf numFmtId="0" fontId="64" fillId="0" borderId="0">
      <alignment horizontal="left"/>
    </xf>
    <xf numFmtId="0" fontId="65" fillId="0" borderId="41" applyNumberFormat="0" applyAlignment="0" applyProtection="0">
      <alignment horizontal="left" vertical="center"/>
    </xf>
    <xf numFmtId="0" fontId="65" fillId="0" borderId="32">
      <alignment horizontal="left" vertical="center"/>
    </xf>
    <xf numFmtId="10" fontId="63" fillId="28" borderId="16" applyNumberFormat="0" applyBorder="0" applyAlignment="0" applyProtection="0"/>
    <xf numFmtId="38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66" fillId="0" borderId="42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67" fillId="0" borderId="0"/>
    <xf numFmtId="173" fontId="6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31" fillId="0" borderId="0"/>
    <xf numFmtId="0" fontId="31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63" fillId="0" borderId="0" applyFill="0" applyBorder="0" applyProtection="0">
      <alignment horizontal="center" vertical="center"/>
    </xf>
    <xf numFmtId="1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2" fontId="12" fillId="0" borderId="0">
      <alignment horizontal="center"/>
    </xf>
    <xf numFmtId="0" fontId="6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12" fillId="0" borderId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1" fillId="0" borderId="0"/>
    <xf numFmtId="0" fontId="4" fillId="0" borderId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5" fillId="0" borderId="0"/>
    <xf numFmtId="0" fontId="3" fillId="0" borderId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</cellStyleXfs>
  <cellXfs count="700">
    <xf numFmtId="0" fontId="0" fillId="0" borderId="0" xfId="0"/>
    <xf numFmtId="0" fontId="35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37" fillId="0" borderId="0" xfId="0" applyFont="1"/>
    <xf numFmtId="0" fontId="36" fillId="0" borderId="12" xfId="61" applyFont="1" applyBorder="1" applyAlignment="1">
      <alignment vertical="center"/>
    </xf>
    <xf numFmtId="0" fontId="37" fillId="0" borderId="16" xfId="61" applyFont="1" applyBorder="1" applyAlignment="1">
      <alignment vertical="center"/>
    </xf>
    <xf numFmtId="0" fontId="37" fillId="0" borderId="16" xfId="61" applyFont="1" applyBorder="1" applyAlignment="1">
      <alignment horizontal="center" vertical="center"/>
    </xf>
    <xf numFmtId="0" fontId="36" fillId="0" borderId="16" xfId="61" applyFont="1" applyBorder="1" applyAlignment="1">
      <alignment horizontal="center" vertical="center"/>
    </xf>
    <xf numFmtId="0" fontId="36" fillId="0" borderId="11" xfId="61" applyFont="1" applyBorder="1" applyAlignment="1">
      <alignment horizontal="center" vertical="center"/>
    </xf>
    <xf numFmtId="0" fontId="36" fillId="0" borderId="11" xfId="61" applyFont="1" applyBorder="1" applyAlignment="1">
      <alignment vertical="center"/>
    </xf>
    <xf numFmtId="0" fontId="37" fillId="0" borderId="11" xfId="61" applyFont="1" applyBorder="1" applyAlignment="1">
      <alignment horizontal="center" vertical="center"/>
    </xf>
    <xf numFmtId="0" fontId="37" fillId="0" borderId="12" xfId="61" applyFont="1" applyBorder="1" applyAlignment="1">
      <alignment horizontal="center" vertical="center"/>
    </xf>
    <xf numFmtId="0" fontId="36" fillId="0" borderId="12" xfId="61" applyFont="1" applyBorder="1" applyAlignment="1">
      <alignment horizontal="center" vertical="center"/>
    </xf>
    <xf numFmtId="0" fontId="37" fillId="0" borderId="19" xfId="61" applyFont="1" applyBorder="1" applyAlignment="1">
      <alignment horizontal="center" vertical="center"/>
    </xf>
    <xf numFmtId="0" fontId="36" fillId="0" borderId="19" xfId="61" applyFont="1" applyBorder="1" applyAlignment="1">
      <alignment horizontal="center" vertical="center"/>
    </xf>
    <xf numFmtId="0" fontId="36" fillId="0" borderId="16" xfId="61" applyFont="1" applyBorder="1" applyAlignment="1">
      <alignment vertical="center"/>
    </xf>
    <xf numFmtId="0" fontId="36" fillId="0" borderId="0" xfId="78" applyFont="1" applyFill="1" applyBorder="1" applyAlignment="1">
      <alignment horizontal="left"/>
    </xf>
    <xf numFmtId="0" fontId="36" fillId="0" borderId="0" xfId="0" applyFont="1"/>
    <xf numFmtId="0" fontId="36" fillId="0" borderId="0" xfId="0" applyFont="1" applyFill="1"/>
    <xf numFmtId="0" fontId="40" fillId="0" borderId="0" xfId="0" applyFont="1"/>
    <xf numFmtId="0" fontId="39" fillId="0" borderId="0" xfId="0" applyFont="1"/>
    <xf numFmtId="0" fontId="40" fillId="0" borderId="0" xfId="0" applyFont="1" applyAlignment="1">
      <alignment vertical="top" wrapText="1"/>
    </xf>
    <xf numFmtId="0" fontId="35" fillId="0" borderId="0" xfId="0" applyFont="1"/>
    <xf numFmtId="0" fontId="42" fillId="0" borderId="0" xfId="0" applyFont="1" applyAlignment="1">
      <alignment horizontal="centerContinuous"/>
    </xf>
    <xf numFmtId="0" fontId="42" fillId="0" borderId="0" xfId="0" applyFont="1" applyFill="1" applyAlignment="1">
      <alignment horizontal="centerContinuous"/>
    </xf>
    <xf numFmtId="0" fontId="42" fillId="0" borderId="0" xfId="0" applyFont="1"/>
    <xf numFmtId="0" fontId="37" fillId="0" borderId="0" xfId="0" applyFont="1" applyAlignment="1">
      <alignment horizontal="left"/>
    </xf>
    <xf numFmtId="2" fontId="37" fillId="0" borderId="0" xfId="0" applyNumberFormat="1" applyFont="1" applyFill="1" applyAlignment="1">
      <alignment horizontal="centerContinuous"/>
    </xf>
    <xf numFmtId="0" fontId="44" fillId="0" borderId="16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2" fontId="42" fillId="0" borderId="0" xfId="0" applyNumberFormat="1" applyFont="1" applyFill="1" applyAlignment="1">
      <alignment horizontal="centerContinuous"/>
    </xf>
    <xf numFmtId="0" fontId="46" fillId="0" borderId="0" xfId="0" applyFont="1"/>
    <xf numFmtId="0" fontId="46" fillId="0" borderId="0" xfId="0" applyFont="1" applyFill="1"/>
    <xf numFmtId="43" fontId="45" fillId="0" borderId="0" xfId="46" applyFont="1" applyFill="1"/>
    <xf numFmtId="0" fontId="45" fillId="0" borderId="0" xfId="0" applyFont="1" applyFill="1"/>
    <xf numFmtId="0" fontId="36" fillId="0" borderId="0" xfId="0" applyFont="1" applyFill="1" applyAlignment="1">
      <alignment horizontal="centerContinuous"/>
    </xf>
    <xf numFmtId="2" fontId="36" fillId="0" borderId="0" xfId="0" applyNumberFormat="1" applyFont="1" applyFill="1" applyAlignment="1">
      <alignment horizontal="centerContinuous"/>
    </xf>
    <xf numFmtId="43" fontId="37" fillId="0" borderId="0" xfId="46" applyFont="1" applyFill="1"/>
    <xf numFmtId="2" fontId="37" fillId="0" borderId="0" xfId="0" applyNumberFormat="1" applyFont="1" applyFill="1"/>
    <xf numFmtId="0" fontId="37" fillId="0" borderId="0" xfId="0" applyFont="1" applyFill="1"/>
    <xf numFmtId="164" fontId="37" fillId="0" borderId="0" xfId="46" applyNumberFormat="1" applyFont="1" applyFill="1"/>
    <xf numFmtId="0" fontId="36" fillId="0" borderId="0" xfId="0" applyFont="1" applyAlignment="1">
      <alignment horizontal="right"/>
    </xf>
    <xf numFmtId="0" fontId="36" fillId="0" borderId="0" xfId="0" applyFont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Fill="1" applyBorder="1" applyAlignment="1">
      <alignment horizontal="center"/>
    </xf>
    <xf numFmtId="3" fontId="36" fillId="0" borderId="0" xfId="46" applyNumberFormat="1" applyFont="1" applyFill="1" applyBorder="1"/>
    <xf numFmtId="164" fontId="36" fillId="0" borderId="0" xfId="46" applyNumberFormat="1" applyFont="1" applyFill="1" applyBorder="1"/>
    <xf numFmtId="2" fontId="36" fillId="0" borderId="0" xfId="0" applyNumberFormat="1" applyFont="1" applyFill="1"/>
    <xf numFmtId="0" fontId="40" fillId="0" borderId="0" xfId="0" applyFont="1" applyAlignment="1">
      <alignment horizontal="centerContinuous"/>
    </xf>
    <xf numFmtId="0" fontId="40" fillId="0" borderId="17" xfId="0" applyFont="1" applyBorder="1" applyAlignment="1">
      <alignment horizontal="right"/>
    </xf>
    <xf numFmtId="0" fontId="40" fillId="0" borderId="12" xfId="0" applyFont="1" applyBorder="1"/>
    <xf numFmtId="164" fontId="40" fillId="0" borderId="12" xfId="46" applyNumberFormat="1" applyFont="1" applyBorder="1"/>
    <xf numFmtId="0" fontId="40" fillId="0" borderId="17" xfId="0" applyFont="1" applyFill="1" applyBorder="1"/>
    <xf numFmtId="0" fontId="40" fillId="0" borderId="12" xfId="0" applyFont="1" applyBorder="1" applyAlignment="1">
      <alignment horizontal="right"/>
    </xf>
    <xf numFmtId="0" fontId="40" fillId="0" borderId="37" xfId="0" applyFont="1" applyBorder="1" applyAlignment="1">
      <alignment horizontal="right"/>
    </xf>
    <xf numFmtId="0" fontId="40" fillId="0" borderId="37" xfId="0" applyFont="1" applyBorder="1"/>
    <xf numFmtId="0" fontId="39" fillId="0" borderId="31" xfId="0" applyFont="1" applyBorder="1" applyAlignment="1">
      <alignment horizontal="right"/>
    </xf>
    <xf numFmtId="0" fontId="39" fillId="0" borderId="31" xfId="0" applyFont="1" applyBorder="1"/>
    <xf numFmtId="0" fontId="40" fillId="0" borderId="18" xfId="0" applyFont="1" applyBorder="1" applyAlignment="1">
      <alignment horizontal="right"/>
    </xf>
    <xf numFmtId="164" fontId="40" fillId="0" borderId="19" xfId="46" applyNumberFormat="1" applyFont="1" applyBorder="1"/>
    <xf numFmtId="0" fontId="40" fillId="0" borderId="37" xfId="0" applyFont="1" applyFill="1" applyBorder="1"/>
    <xf numFmtId="164" fontId="40" fillId="0" borderId="11" xfId="46" applyNumberFormat="1" applyFont="1" applyBorder="1"/>
    <xf numFmtId="0" fontId="40" fillId="0" borderId="11" xfId="0" applyFont="1" applyBorder="1"/>
    <xf numFmtId="0" fontId="39" fillId="0" borderId="16" xfId="0" applyFont="1" applyBorder="1" applyAlignment="1">
      <alignment horizontal="right"/>
    </xf>
    <xf numFmtId="0" fontId="39" fillId="0" borderId="16" xfId="0" applyFont="1" applyBorder="1"/>
    <xf numFmtId="164" fontId="39" fillId="0" borderId="16" xfId="46" applyNumberFormat="1" applyFont="1" applyBorder="1"/>
    <xf numFmtId="0" fontId="40" fillId="0" borderId="11" xfId="0" applyFont="1" applyBorder="1" applyAlignment="1">
      <alignment horizontal="right"/>
    </xf>
    <xf numFmtId="0" fontId="40" fillId="0" borderId="18" xfId="0" applyFont="1" applyFill="1" applyBorder="1"/>
    <xf numFmtId="165" fontId="37" fillId="0" borderId="0" xfId="0" applyNumberFormat="1" applyFont="1"/>
    <xf numFmtId="0" fontId="37" fillId="0" borderId="0" xfId="0" applyFont="1" applyAlignment="1">
      <alignment horizontal="right"/>
    </xf>
    <xf numFmtId="0" fontId="37" fillId="0" borderId="0" xfId="0" applyFont="1" applyBorder="1"/>
    <xf numFmtId="0" fontId="51" fillId="0" borderId="0" xfId="98" applyFont="1"/>
    <xf numFmtId="0" fontId="50" fillId="0" borderId="16" xfId="98" applyFont="1" applyBorder="1" applyAlignment="1">
      <alignment horizontal="center"/>
    </xf>
    <xf numFmtId="0" fontId="51" fillId="0" borderId="16" xfId="98" applyFont="1" applyBorder="1"/>
    <xf numFmtId="164" fontId="51" fillId="0" borderId="16" xfId="99" applyNumberFormat="1" applyFont="1" applyBorder="1"/>
    <xf numFmtId="0" fontId="51" fillId="0" borderId="16" xfId="98" applyFont="1" applyBorder="1" applyAlignment="1">
      <alignment horizontal="center"/>
    </xf>
    <xf numFmtId="0" fontId="50" fillId="0" borderId="0" xfId="98" applyFont="1" applyBorder="1" applyAlignment="1">
      <alignment horizontal="center"/>
    </xf>
    <xf numFmtId="164" fontId="51" fillId="0" borderId="0" xfId="99" applyNumberFormat="1" applyFont="1" applyBorder="1"/>
    <xf numFmtId="0" fontId="36" fillId="0" borderId="0" xfId="100" applyFont="1" applyFill="1" applyAlignment="1">
      <alignment horizontal="centerContinuous"/>
    </xf>
    <xf numFmtId="3" fontId="36" fillId="0" borderId="0" xfId="100" applyNumberFormat="1" applyFont="1" applyFill="1" applyAlignment="1">
      <alignment horizontal="centerContinuous"/>
    </xf>
    <xf numFmtId="3" fontId="36" fillId="0" borderId="0" xfId="100" applyNumberFormat="1" applyFont="1" applyFill="1" applyBorder="1" applyAlignment="1">
      <alignment horizontal="centerContinuous"/>
    </xf>
    <xf numFmtId="0" fontId="36" fillId="0" borderId="0" xfId="100" applyFont="1" applyFill="1"/>
    <xf numFmtId="0" fontId="37" fillId="0" borderId="0" xfId="100" applyFont="1" applyFill="1" applyAlignment="1">
      <alignment horizontal="centerContinuous"/>
    </xf>
    <xf numFmtId="0" fontId="36" fillId="0" borderId="0" xfId="102" applyFont="1"/>
    <xf numFmtId="0" fontId="39" fillId="0" borderId="20" xfId="102" applyFont="1" applyBorder="1" applyAlignment="1">
      <alignment horizontal="center"/>
    </xf>
    <xf numFmtId="3" fontId="39" fillId="0" borderId="20" xfId="100" applyNumberFormat="1" applyFont="1" applyFill="1" applyBorder="1" applyAlignment="1">
      <alignment horizontal="center" vertical="center"/>
    </xf>
    <xf numFmtId="0" fontId="39" fillId="0" borderId="0" xfId="100" applyFont="1" applyFill="1" applyAlignment="1">
      <alignment horizontal="center"/>
    </xf>
    <xf numFmtId="3" fontId="39" fillId="0" borderId="21" xfId="100" applyNumberFormat="1" applyFont="1" applyFill="1" applyBorder="1" applyAlignment="1">
      <alignment horizontal="center" vertical="center"/>
    </xf>
    <xf numFmtId="0" fontId="35" fillId="0" borderId="14" xfId="102" applyFont="1" applyBorder="1" applyAlignment="1">
      <alignment horizontal="center"/>
    </xf>
    <xf numFmtId="0" fontId="35" fillId="0" borderId="14" xfId="102" applyFont="1" applyBorder="1"/>
    <xf numFmtId="0" fontId="35" fillId="0" borderId="15" xfId="102" applyFont="1" applyBorder="1"/>
    <xf numFmtId="0" fontId="35" fillId="0" borderId="0" xfId="100" applyFont="1" applyFill="1" applyAlignment="1">
      <alignment horizontal="center"/>
    </xf>
    <xf numFmtId="0" fontId="40" fillId="0" borderId="0" xfId="100" applyFont="1" applyFill="1"/>
    <xf numFmtId="0" fontId="40" fillId="0" borderId="0" xfId="100" applyFont="1" applyFill="1" applyAlignment="1">
      <alignment horizontal="center"/>
    </xf>
    <xf numFmtId="3" fontId="40" fillId="0" borderId="0" xfId="100" applyNumberFormat="1" applyFont="1" applyFill="1" applyAlignment="1">
      <alignment horizontal="left"/>
    </xf>
    <xf numFmtId="3" fontId="40" fillId="0" borderId="0" xfId="100" applyNumberFormat="1" applyFont="1" applyFill="1" applyBorder="1" applyAlignment="1">
      <alignment horizontal="left"/>
    </xf>
    <xf numFmtId="0" fontId="51" fillId="0" borderId="16" xfId="98" quotePrefix="1" applyFont="1" applyBorder="1" applyAlignment="1">
      <alignment horizontal="center"/>
    </xf>
    <xf numFmtId="0" fontId="50" fillId="0" borderId="0" xfId="98" applyFont="1"/>
    <xf numFmtId="0" fontId="39" fillId="0" borderId="21" xfId="102" applyFont="1" applyBorder="1" applyAlignment="1">
      <alignment horizontal="center"/>
    </xf>
    <xf numFmtId="164" fontId="35" fillId="0" borderId="15" xfId="102" applyNumberFormat="1" applyFont="1" applyBorder="1"/>
    <xf numFmtId="0" fontId="35" fillId="0" borderId="15" xfId="102" applyFont="1" applyBorder="1" applyAlignment="1">
      <alignment horizontal="center"/>
    </xf>
    <xf numFmtId="0" fontId="49" fillId="0" borderId="0" xfId="100" applyFont="1" applyFill="1" applyAlignment="1">
      <alignment vertical="top" wrapText="1"/>
    </xf>
    <xf numFmtId="0" fontId="43" fillId="0" borderId="0" xfId="100" applyFont="1" applyFill="1" applyAlignment="1">
      <alignment vertical="top" wrapText="1"/>
    </xf>
    <xf numFmtId="0" fontId="40" fillId="0" borderId="0" xfId="100" applyFont="1" applyFill="1" applyAlignment="1">
      <alignment vertical="top" wrapText="1"/>
    </xf>
    <xf numFmtId="0" fontId="39" fillId="0" borderId="0" xfId="100" applyFont="1" applyFill="1" applyAlignment="1">
      <alignment vertical="top" wrapText="1"/>
    </xf>
    <xf numFmtId="0" fontId="40" fillId="0" borderId="0" xfId="100" applyFont="1" applyFill="1" applyBorder="1" applyAlignment="1">
      <alignment horizontal="center"/>
    </xf>
    <xf numFmtId="0" fontId="40" fillId="0" borderId="0" xfId="100" applyFont="1" applyFill="1" applyBorder="1"/>
    <xf numFmtId="43" fontId="37" fillId="0" borderId="11" xfId="46" applyFont="1" applyBorder="1" applyAlignment="1">
      <alignment vertical="center"/>
    </xf>
    <xf numFmtId="165" fontId="36" fillId="0" borderId="17" xfId="0" applyNumberFormat="1" applyFont="1" applyBorder="1" applyAlignment="1">
      <alignment vertical="center"/>
    </xf>
    <xf numFmtId="0" fontId="36" fillId="0" borderId="27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164" fontId="37" fillId="0" borderId="12" xfId="46" applyNumberFormat="1" applyFont="1" applyBorder="1" applyAlignment="1">
      <alignment vertical="center"/>
    </xf>
    <xf numFmtId="0" fontId="44" fillId="0" borderId="31" xfId="0" applyFont="1" applyBorder="1" applyAlignment="1">
      <alignment horizontal="center" vertical="center" wrapText="1"/>
    </xf>
    <xf numFmtId="43" fontId="51" fillId="0" borderId="16" xfId="46" applyFont="1" applyBorder="1" applyAlignment="1">
      <alignment wrapText="1"/>
    </xf>
    <xf numFmtId="0" fontId="35" fillId="0" borderId="0" xfId="171" applyFont="1" applyAlignment="1">
      <alignment horizontal="centerContinuous"/>
    </xf>
    <xf numFmtId="0" fontId="36" fillId="0" borderId="0" xfId="171" applyFont="1" applyAlignment="1">
      <alignment horizontal="centerContinuous"/>
    </xf>
    <xf numFmtId="0" fontId="36" fillId="0" borderId="0" xfId="171" applyFont="1"/>
    <xf numFmtId="0" fontId="37" fillId="0" borderId="10" xfId="171" applyFont="1" applyBorder="1" applyAlignment="1">
      <alignment horizontal="left"/>
    </xf>
    <xf numFmtId="0" fontId="37" fillId="0" borderId="0" xfId="171" applyFont="1"/>
    <xf numFmtId="0" fontId="37" fillId="0" borderId="10" xfId="171" applyFont="1" applyBorder="1" applyAlignment="1">
      <alignment horizontal="right"/>
    </xf>
    <xf numFmtId="0" fontId="37" fillId="0" borderId="0" xfId="171" applyFont="1" applyAlignment="1">
      <alignment horizontal="center" vertical="center"/>
    </xf>
    <xf numFmtId="0" fontId="38" fillId="0" borderId="20" xfId="171" applyFont="1" applyFill="1" applyBorder="1" applyAlignment="1">
      <alignment horizontal="center" vertical="center" wrapText="1"/>
    </xf>
    <xf numFmtId="0" fontId="41" fillId="0" borderId="20" xfId="171" applyFont="1" applyBorder="1" applyAlignment="1">
      <alignment horizontal="center" vertical="center" wrapText="1"/>
    </xf>
    <xf numFmtId="0" fontId="41" fillId="0" borderId="20" xfId="171" applyFont="1" applyFill="1" applyBorder="1" applyAlignment="1">
      <alignment horizontal="center" vertical="center" wrapText="1"/>
    </xf>
    <xf numFmtId="0" fontId="38" fillId="0" borderId="20" xfId="171" applyFont="1" applyBorder="1" applyAlignment="1">
      <alignment horizontal="center" vertical="center"/>
    </xf>
    <xf numFmtId="0" fontId="37" fillId="30" borderId="16" xfId="171" applyFont="1" applyFill="1" applyBorder="1" applyAlignment="1">
      <alignment horizontal="center" vertical="center" wrapText="1"/>
    </xf>
    <xf numFmtId="0" fontId="37" fillId="30" borderId="16" xfId="171" applyFont="1" applyFill="1" applyBorder="1" applyAlignment="1">
      <alignment horizontal="center" vertical="center"/>
    </xf>
    <xf numFmtId="164" fontId="37" fillId="30" borderId="16" xfId="46" applyNumberFormat="1" applyFont="1" applyFill="1" applyBorder="1" applyAlignment="1">
      <alignment horizontal="center" vertical="center"/>
    </xf>
    <xf numFmtId="0" fontId="37" fillId="31" borderId="16" xfId="171" applyFont="1" applyFill="1" applyBorder="1" applyAlignment="1">
      <alignment horizontal="left" vertical="center"/>
    </xf>
    <xf numFmtId="0" fontId="37" fillId="31" borderId="16" xfId="171" applyFont="1" applyFill="1" applyBorder="1" applyAlignment="1">
      <alignment horizontal="center" vertical="center" wrapText="1"/>
    </xf>
    <xf numFmtId="0" fontId="37" fillId="31" borderId="16" xfId="171" applyFont="1" applyFill="1" applyBorder="1" applyAlignment="1">
      <alignment horizontal="center" vertical="center"/>
    </xf>
    <xf numFmtId="164" fontId="37" fillId="31" borderId="16" xfId="46" applyNumberFormat="1" applyFont="1" applyFill="1" applyBorder="1" applyAlignment="1">
      <alignment horizontal="center" vertical="center"/>
    </xf>
    <xf numFmtId="0" fontId="36" fillId="0" borderId="11" xfId="171" applyFont="1" applyBorder="1" applyAlignment="1">
      <alignment horizontal="center"/>
    </xf>
    <xf numFmtId="0" fontId="36" fillId="0" borderId="11" xfId="171" applyFont="1" applyBorder="1"/>
    <xf numFmtId="43" fontId="36" fillId="0" borderId="11" xfId="46" applyFont="1" applyBorder="1"/>
    <xf numFmtId="0" fontId="36" fillId="0" borderId="12" xfId="171" applyFont="1" applyBorder="1" applyAlignment="1">
      <alignment horizontal="center"/>
    </xf>
    <xf numFmtId="0" fontId="36" fillId="0" borderId="12" xfId="171" applyFont="1" applyBorder="1"/>
    <xf numFmtId="43" fontId="36" fillId="0" borderId="12" xfId="46" applyFont="1" applyBorder="1"/>
    <xf numFmtId="0" fontId="36" fillId="0" borderId="11" xfId="171" applyFont="1" applyBorder="1" applyAlignment="1">
      <alignment horizontal="left"/>
    </xf>
    <xf numFmtId="0" fontId="37" fillId="31" borderId="16" xfId="171" applyFont="1" applyFill="1" applyBorder="1" applyAlignment="1">
      <alignment horizontal="left"/>
    </xf>
    <xf numFmtId="0" fontId="36" fillId="31" borderId="16" xfId="171" applyFont="1" applyFill="1" applyBorder="1"/>
    <xf numFmtId="164" fontId="36" fillId="31" borderId="16" xfId="46" applyNumberFormat="1" applyFont="1" applyFill="1" applyBorder="1"/>
    <xf numFmtId="0" fontId="36" fillId="0" borderId="13" xfId="171" applyFont="1" applyBorder="1" applyAlignment="1">
      <alignment horizontal="center"/>
    </xf>
    <xf numFmtId="0" fontId="36" fillId="0" borderId="13" xfId="171" applyFont="1" applyBorder="1" applyAlignment="1">
      <alignment horizontal="left"/>
    </xf>
    <xf numFmtId="0" fontId="36" fillId="0" borderId="13" xfId="171" applyFont="1" applyBorder="1"/>
    <xf numFmtId="164" fontId="42" fillId="0" borderId="15" xfId="46" applyNumberFormat="1" applyFont="1" applyBorder="1" applyAlignment="1">
      <alignment horizontal="center" vertical="center"/>
    </xf>
    <xf numFmtId="164" fontId="36" fillId="0" borderId="16" xfId="46" applyNumberFormat="1" applyFont="1" applyBorder="1" applyAlignment="1">
      <alignment horizontal="center" vertical="center"/>
    </xf>
    <xf numFmtId="0" fontId="37" fillId="0" borderId="0" xfId="61" applyFont="1" applyAlignment="1">
      <alignment horizontal="center" vertical="center"/>
    </xf>
    <xf numFmtId="0" fontId="50" fillId="0" borderId="10" xfId="98" applyFont="1" applyBorder="1" applyAlignment="1">
      <alignment horizontal="center"/>
    </xf>
    <xf numFmtId="0" fontId="37" fillId="0" borderId="0" xfId="101" applyFont="1" applyBorder="1" applyAlignment="1">
      <alignment horizontal="center"/>
    </xf>
    <xf numFmtId="0" fontId="39" fillId="0" borderId="16" xfId="102" applyFont="1" applyBorder="1" applyAlignment="1">
      <alignment horizontal="center"/>
    </xf>
    <xf numFmtId="0" fontId="36" fillId="0" borderId="13" xfId="0" applyFont="1" applyBorder="1"/>
    <xf numFmtId="0" fontId="36" fillId="0" borderId="12" xfId="0" applyFont="1" applyBorder="1"/>
    <xf numFmtId="0" fontId="36" fillId="0" borderId="12" xfId="0" applyFont="1" applyBorder="1" applyAlignment="1">
      <alignment horizontal="center"/>
    </xf>
    <xf numFmtId="0" fontId="36" fillId="0" borderId="11" xfId="0" applyFont="1" applyBorder="1"/>
    <xf numFmtId="0" fontId="36" fillId="0" borderId="11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0" fillId="0" borderId="16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right"/>
    </xf>
    <xf numFmtId="0" fontId="37" fillId="0" borderId="10" xfId="0" applyFont="1" applyBorder="1" applyAlignment="1">
      <alignment horizontal="left"/>
    </xf>
    <xf numFmtId="0" fontId="35" fillId="0" borderId="0" xfId="243" applyFont="1" applyAlignment="1">
      <alignment horizontal="centerContinuous"/>
    </xf>
    <xf numFmtId="0" fontId="47" fillId="0" borderId="44" xfId="102" applyFont="1" applyBorder="1" applyAlignment="1">
      <alignment horizontal="center" vertical="top" wrapText="1"/>
    </xf>
    <xf numFmtId="0" fontId="47" fillId="0" borderId="44" xfId="102" applyFont="1" applyBorder="1" applyAlignment="1">
      <alignment vertical="top"/>
    </xf>
    <xf numFmtId="164" fontId="48" fillId="0" borderId="44" xfId="150" applyNumberFormat="1" applyFont="1" applyFill="1" applyBorder="1" applyAlignment="1">
      <alignment horizontal="center" vertical="top" wrapText="1"/>
    </xf>
    <xf numFmtId="3" fontId="49" fillId="0" borderId="44" xfId="100" applyNumberFormat="1" applyFont="1" applyFill="1" applyBorder="1" applyAlignment="1">
      <alignment horizontal="center" vertical="top" wrapText="1"/>
    </xf>
    <xf numFmtId="3" fontId="49" fillId="0" borderId="44" xfId="100" applyNumberFormat="1" applyFont="1" applyFill="1" applyBorder="1" applyAlignment="1">
      <alignment horizontal="center"/>
    </xf>
    <xf numFmtId="0" fontId="49" fillId="0" borderId="44" xfId="79" applyFont="1" applyFill="1" applyBorder="1" applyAlignment="1">
      <alignment horizontal="left" vertical="top" wrapText="1"/>
    </xf>
    <xf numFmtId="164" fontId="49" fillId="0" borderId="44" xfId="104" applyNumberFormat="1" applyFont="1" applyFill="1" applyBorder="1" applyAlignment="1">
      <alignment horizontal="center" vertical="top" wrapText="1"/>
    </xf>
    <xf numFmtId="0" fontId="37" fillId="0" borderId="16" xfId="102" applyFont="1" applyBorder="1" applyAlignment="1">
      <alignment horizontal="center" vertical="top" wrapText="1"/>
    </xf>
    <xf numFmtId="0" fontId="37" fillId="0" borderId="16" xfId="0" applyFont="1" applyFill="1" applyBorder="1" applyAlignment="1">
      <alignment vertical="top" wrapText="1"/>
    </xf>
    <xf numFmtId="164" fontId="40" fillId="0" borderId="16" xfId="150" applyNumberFormat="1" applyFont="1" applyFill="1" applyBorder="1" applyAlignment="1">
      <alignment horizontal="center" vertical="top" wrapText="1"/>
    </xf>
    <xf numFmtId="3" fontId="40" fillId="0" borderId="16" xfId="100" applyNumberFormat="1" applyFont="1" applyFill="1" applyBorder="1" applyAlignment="1">
      <alignment horizontal="center" vertical="top" wrapText="1"/>
    </xf>
    <xf numFmtId="3" fontId="40" fillId="0" borderId="16" xfId="100" applyNumberFormat="1" applyFont="1" applyFill="1" applyBorder="1" applyAlignment="1">
      <alignment horizontal="center"/>
    </xf>
    <xf numFmtId="0" fontId="40" fillId="0" borderId="16" xfId="79" applyFont="1" applyFill="1" applyBorder="1" applyAlignment="1">
      <alignment horizontal="left" vertical="top" wrapText="1"/>
    </xf>
    <xf numFmtId="164" fontId="40" fillId="0" borderId="16" xfId="104" applyNumberFormat="1" applyFont="1" applyFill="1" applyBorder="1" applyAlignment="1">
      <alignment horizontal="center" vertical="top" wrapText="1"/>
    </xf>
    <xf numFmtId="0" fontId="36" fillId="0" borderId="16" xfId="102" applyFont="1" applyBorder="1" applyAlignment="1">
      <alignment vertical="top" wrapText="1"/>
    </xf>
    <xf numFmtId="164" fontId="39" fillId="0" borderId="16" xfId="150" applyNumberFormat="1" applyFont="1" applyFill="1" applyBorder="1" applyAlignment="1">
      <alignment horizontal="center" vertical="top" wrapText="1"/>
    </xf>
    <xf numFmtId="3" fontId="43" fillId="0" borderId="16" xfId="100" applyNumberFormat="1" applyFont="1" applyFill="1" applyBorder="1" applyAlignment="1">
      <alignment horizontal="center" vertical="top" wrapText="1"/>
    </xf>
    <xf numFmtId="3" fontId="43" fillId="0" borderId="16" xfId="100" applyNumberFormat="1" applyFont="1" applyFill="1" applyBorder="1" applyAlignment="1">
      <alignment horizontal="center"/>
    </xf>
    <xf numFmtId="0" fontId="43" fillId="0" borderId="16" xfId="79" applyFont="1" applyFill="1" applyBorder="1" applyAlignment="1">
      <alignment horizontal="left" vertical="top" wrapText="1"/>
    </xf>
    <xf numFmtId="164" fontId="43" fillId="0" borderId="16" xfId="104" applyNumberFormat="1" applyFont="1" applyFill="1" applyBorder="1" applyAlignment="1">
      <alignment horizontal="center" vertical="top" wrapText="1"/>
    </xf>
    <xf numFmtId="3" fontId="39" fillId="0" borderId="16" xfId="100" applyNumberFormat="1" applyFont="1" applyFill="1" applyBorder="1" applyAlignment="1">
      <alignment horizontal="center" vertical="top" wrapText="1"/>
    </xf>
    <xf numFmtId="3" fontId="39" fillId="0" borderId="16" xfId="100" applyNumberFormat="1" applyFont="1" applyFill="1" applyBorder="1" applyAlignment="1">
      <alignment horizontal="center"/>
    </xf>
    <xf numFmtId="0" fontId="39" fillId="0" borderId="16" xfId="79" applyFont="1" applyFill="1" applyBorder="1" applyAlignment="1">
      <alignment horizontal="left" vertical="top" wrapText="1"/>
    </xf>
    <xf numFmtId="164" fontId="39" fillId="0" borderId="16" xfId="104" applyNumberFormat="1" applyFont="1" applyFill="1" applyBorder="1" applyAlignment="1">
      <alignment horizontal="center" vertical="top" wrapText="1"/>
    </xf>
    <xf numFmtId="0" fontId="37" fillId="0" borderId="16" xfId="102" applyFont="1" applyBorder="1" applyAlignment="1">
      <alignment vertical="top" wrapText="1"/>
    </xf>
    <xf numFmtId="0" fontId="39" fillId="0" borderId="0" xfId="100" applyFont="1" applyFill="1"/>
    <xf numFmtId="0" fontId="37" fillId="0" borderId="16" xfId="0" applyFont="1" applyBorder="1" applyAlignment="1">
      <alignment vertical="top" wrapText="1"/>
    </xf>
    <xf numFmtId="0" fontId="39" fillId="0" borderId="16" xfId="100" applyFont="1" applyFill="1" applyBorder="1" applyAlignment="1">
      <alignment horizontal="center"/>
    </xf>
    <xf numFmtId="3" fontId="40" fillId="0" borderId="16" xfId="100" applyNumberFormat="1" applyFont="1" applyFill="1" applyBorder="1" applyAlignment="1">
      <alignment horizontal="left"/>
    </xf>
    <xf numFmtId="0" fontId="40" fillId="0" borderId="16" xfId="100" applyFont="1" applyFill="1" applyBorder="1"/>
    <xf numFmtId="0" fontId="40" fillId="0" borderId="16" xfId="100" applyFont="1" applyFill="1" applyBorder="1" applyAlignment="1">
      <alignment horizontal="center"/>
    </xf>
    <xf numFmtId="0" fontId="47" fillId="0" borderId="44" xfId="102" applyFont="1" applyBorder="1" applyAlignment="1">
      <alignment vertical="top" wrapText="1"/>
    </xf>
    <xf numFmtId="0" fontId="35" fillId="0" borderId="24" xfId="102" applyFont="1" applyBorder="1" applyAlignment="1">
      <alignment horizontal="center"/>
    </xf>
    <xf numFmtId="0" fontId="35" fillId="0" borderId="24" xfId="102" applyFont="1" applyBorder="1"/>
    <xf numFmtId="0" fontId="35" fillId="0" borderId="25" xfId="102" applyFont="1" applyBorder="1"/>
    <xf numFmtId="0" fontId="36" fillId="0" borderId="16" xfId="102" applyFont="1" applyBorder="1" applyAlignment="1">
      <alignment horizontal="center" vertical="top" wrapText="1"/>
    </xf>
    <xf numFmtId="164" fontId="48" fillId="0" borderId="19" xfId="150" applyNumberFormat="1" applyFont="1" applyFill="1" applyBorder="1" applyAlignment="1">
      <alignment horizontal="center" vertical="top" wrapText="1"/>
    </xf>
    <xf numFmtId="3" fontId="49" fillId="0" borderId="19" xfId="100" applyNumberFormat="1" applyFont="1" applyFill="1" applyBorder="1" applyAlignment="1">
      <alignment horizontal="center" vertical="top" wrapText="1"/>
    </xf>
    <xf numFmtId="3" fontId="49" fillId="0" borderId="19" xfId="100" applyNumberFormat="1" applyFont="1" applyFill="1" applyBorder="1" applyAlignment="1">
      <alignment horizontal="center"/>
    </xf>
    <xf numFmtId="0" fontId="49" fillId="0" borderId="19" xfId="79" applyFont="1" applyFill="1" applyBorder="1" applyAlignment="1">
      <alignment horizontal="left" vertical="top" wrapText="1"/>
    </xf>
    <xf numFmtId="0" fontId="49" fillId="0" borderId="18" xfId="79" applyFont="1" applyFill="1" applyBorder="1" applyAlignment="1">
      <alignment horizontal="left" vertical="top" wrapText="1"/>
    </xf>
    <xf numFmtId="3" fontId="48" fillId="0" borderId="16" xfId="100" applyNumberFormat="1" applyFont="1" applyFill="1" applyBorder="1" applyAlignment="1">
      <alignment horizontal="center" vertical="top" wrapText="1"/>
    </xf>
    <xf numFmtId="3" fontId="48" fillId="0" borderId="16" xfId="100" applyNumberFormat="1" applyFont="1" applyFill="1" applyBorder="1" applyAlignment="1">
      <alignment horizontal="center"/>
    </xf>
    <xf numFmtId="0" fontId="48" fillId="0" borderId="16" xfId="79" applyFont="1" applyFill="1" applyBorder="1" applyAlignment="1">
      <alignment horizontal="left" vertical="top" wrapText="1"/>
    </xf>
    <xf numFmtId="164" fontId="48" fillId="0" borderId="16" xfId="104" applyNumberFormat="1" applyFont="1" applyFill="1" applyBorder="1" applyAlignment="1">
      <alignment horizontal="center" vertical="top" wrapText="1"/>
    </xf>
    <xf numFmtId="0" fontId="48" fillId="0" borderId="0" xfId="100" applyFont="1" applyFill="1" applyAlignment="1">
      <alignment vertical="top" wrapText="1"/>
    </xf>
    <xf numFmtId="164" fontId="48" fillId="0" borderId="16" xfId="150" applyNumberFormat="1" applyFont="1" applyFill="1" applyBorder="1" applyAlignment="1">
      <alignment horizontal="center" vertical="top" wrapText="1"/>
    </xf>
    <xf numFmtId="0" fontId="37" fillId="0" borderId="16" xfId="100" applyFont="1" applyFill="1" applyBorder="1" applyAlignment="1">
      <alignment horizontal="center" vertical="top"/>
    </xf>
    <xf numFmtId="0" fontId="37" fillId="0" borderId="16" xfId="100" applyFont="1" applyFill="1" applyBorder="1" applyAlignment="1">
      <alignment wrapText="1"/>
    </xf>
    <xf numFmtId="0" fontId="37" fillId="0" borderId="0" xfId="100" applyFont="1" applyFill="1" applyAlignment="1">
      <alignment wrapText="1"/>
    </xf>
    <xf numFmtId="164" fontId="37" fillId="0" borderId="16" xfId="150" applyNumberFormat="1" applyFont="1" applyFill="1" applyBorder="1" applyAlignment="1">
      <alignment horizontal="center" vertical="top" wrapText="1"/>
    </xf>
    <xf numFmtId="3" fontId="37" fillId="0" borderId="16" xfId="100" applyNumberFormat="1" applyFont="1" applyFill="1" applyBorder="1" applyAlignment="1">
      <alignment horizontal="center" vertical="top" wrapText="1"/>
    </xf>
    <xf numFmtId="3" fontId="37" fillId="0" borderId="16" xfId="100" applyNumberFormat="1" applyFont="1" applyFill="1" applyBorder="1" applyAlignment="1">
      <alignment horizontal="center"/>
    </xf>
    <xf numFmtId="0" fontId="37" fillId="0" borderId="16" xfId="79" applyFont="1" applyFill="1" applyBorder="1" applyAlignment="1">
      <alignment horizontal="left" vertical="top" wrapText="1"/>
    </xf>
    <xf numFmtId="164" fontId="37" fillId="0" borderId="16" xfId="104" applyNumberFormat="1" applyFont="1" applyFill="1" applyBorder="1" applyAlignment="1">
      <alignment horizontal="center" vertical="top" wrapText="1"/>
    </xf>
    <xf numFmtId="0" fontId="37" fillId="0" borderId="0" xfId="100" applyFont="1" applyFill="1" applyAlignment="1">
      <alignment vertical="top" wrapText="1"/>
    </xf>
    <xf numFmtId="0" fontId="37" fillId="0" borderId="0" xfId="100" applyFont="1" applyFill="1"/>
    <xf numFmtId="0" fontId="39" fillId="0" borderId="16" xfId="100" applyFont="1" applyFill="1" applyBorder="1" applyAlignment="1">
      <alignment horizontal="center" vertical="top"/>
    </xf>
    <xf numFmtId="0" fontId="39" fillId="0" borderId="16" xfId="100" applyFont="1" applyFill="1" applyBorder="1" applyAlignment="1">
      <alignment wrapText="1"/>
    </xf>
    <xf numFmtId="43" fontId="40" fillId="0" borderId="16" xfId="245" applyFont="1" applyFill="1" applyBorder="1" applyAlignment="1">
      <alignment horizontal="left" vertical="top"/>
    </xf>
    <xf numFmtId="0" fontId="35" fillId="0" borderId="28" xfId="102" applyFont="1" applyBorder="1" applyAlignment="1">
      <alignment horizontal="center"/>
    </xf>
    <xf numFmtId="164" fontId="35" fillId="0" borderId="20" xfId="102" applyNumberFormat="1" applyFont="1" applyBorder="1"/>
    <xf numFmtId="0" fontId="35" fillId="0" borderId="20" xfId="102" applyFont="1" applyBorder="1" applyAlignment="1">
      <alignment horizontal="center"/>
    </xf>
    <xf numFmtId="0" fontId="35" fillId="0" borderId="20" xfId="102" applyFont="1" applyBorder="1"/>
    <xf numFmtId="0" fontId="35" fillId="0" borderId="28" xfId="102" applyFont="1" applyBorder="1"/>
    <xf numFmtId="0" fontId="47" fillId="0" borderId="16" xfId="102" applyFont="1" applyBorder="1" applyAlignment="1">
      <alignment horizontal="center" vertical="top" wrapText="1"/>
    </xf>
    <xf numFmtId="0" fontId="47" fillId="0" borderId="16" xfId="102" applyFont="1" applyBorder="1" applyAlignment="1">
      <alignment vertical="top" wrapText="1"/>
    </xf>
    <xf numFmtId="3" fontId="49" fillId="0" borderId="16" xfId="100" applyNumberFormat="1" applyFont="1" applyFill="1" applyBorder="1" applyAlignment="1">
      <alignment horizontal="center" vertical="top" wrapText="1"/>
    </xf>
    <xf numFmtId="3" fontId="49" fillId="0" borderId="16" xfId="100" applyNumberFormat="1" applyFont="1" applyFill="1" applyBorder="1" applyAlignment="1">
      <alignment horizontal="center"/>
    </xf>
    <xf numFmtId="0" fontId="49" fillId="0" borderId="16" xfId="79" applyFont="1" applyFill="1" applyBorder="1" applyAlignment="1">
      <alignment horizontal="left" vertical="top" wrapText="1"/>
    </xf>
    <xf numFmtId="164" fontId="49" fillId="0" borderId="16" xfId="104" applyNumberFormat="1" applyFont="1" applyFill="1" applyBorder="1" applyAlignment="1">
      <alignment horizontal="center" vertical="top" wrapText="1"/>
    </xf>
    <xf numFmtId="3" fontId="36" fillId="0" borderId="16" xfId="100" applyNumberFormat="1" applyFont="1" applyFill="1" applyBorder="1" applyAlignment="1">
      <alignment horizontal="left"/>
    </xf>
    <xf numFmtId="0" fontId="36" fillId="0" borderId="16" xfId="100" applyFont="1" applyFill="1" applyBorder="1"/>
    <xf numFmtId="165" fontId="36" fillId="0" borderId="17" xfId="0" applyNumberFormat="1" applyFont="1" applyBorder="1" applyAlignment="1">
      <alignment horizontal="right" vertical="center"/>
    </xf>
    <xf numFmtId="0" fontId="36" fillId="26" borderId="12" xfId="0" applyFont="1" applyFill="1" applyBorder="1" applyAlignment="1">
      <alignment vertical="center"/>
    </xf>
    <xf numFmtId="164" fontId="37" fillId="26" borderId="12" xfId="46" applyNumberFormat="1" applyFont="1" applyFill="1" applyBorder="1" applyAlignment="1">
      <alignment vertical="center"/>
    </xf>
    <xf numFmtId="43" fontId="37" fillId="0" borderId="12" xfId="46" applyFont="1" applyBorder="1" applyAlignment="1">
      <alignment vertical="center"/>
    </xf>
    <xf numFmtId="0" fontId="36" fillId="0" borderId="12" xfId="0" applyFont="1" applyFill="1" applyBorder="1" applyAlignment="1">
      <alignment vertical="center"/>
    </xf>
    <xf numFmtId="0" fontId="36" fillId="0" borderId="17" xfId="0" applyFont="1" applyBorder="1" applyAlignment="1">
      <alignment vertical="center"/>
    </xf>
    <xf numFmtId="164" fontId="36" fillId="26" borderId="12" xfId="46" applyNumberFormat="1" applyFont="1" applyFill="1" applyBorder="1" applyAlignment="1">
      <alignment vertical="center"/>
    </xf>
    <xf numFmtId="164" fontId="36" fillId="0" borderId="12" xfId="46" applyNumberFormat="1" applyFont="1" applyBorder="1" applyAlignment="1">
      <alignment vertical="center"/>
    </xf>
    <xf numFmtId="0" fontId="36" fillId="0" borderId="18" xfId="0" applyFont="1" applyBorder="1" applyAlignment="1">
      <alignment vertical="center"/>
    </xf>
    <xf numFmtId="0" fontId="36" fillId="0" borderId="68" xfId="0" applyFont="1" applyBorder="1" applyAlignment="1">
      <alignment vertical="center"/>
    </xf>
    <xf numFmtId="164" fontId="36" fillId="26" borderId="19" xfId="46" applyNumberFormat="1" applyFont="1" applyFill="1" applyBorder="1" applyAlignment="1">
      <alignment vertical="center"/>
    </xf>
    <xf numFmtId="164" fontId="36" fillId="0" borderId="19" xfId="46" applyNumberFormat="1" applyFont="1" applyBorder="1" applyAlignment="1">
      <alignment vertical="center"/>
    </xf>
    <xf numFmtId="43" fontId="37" fillId="0" borderId="16" xfId="0" applyNumberFormat="1" applyFont="1" applyFill="1" applyBorder="1" applyAlignment="1">
      <alignment vertical="center"/>
    </xf>
    <xf numFmtId="164" fontId="40" fillId="0" borderId="11" xfId="0" applyNumberFormat="1" applyFont="1" applyFill="1" applyBorder="1"/>
    <xf numFmtId="0" fontId="40" fillId="0" borderId="21" xfId="0" applyFont="1" applyBorder="1" applyAlignment="1">
      <alignment horizontal="right"/>
    </xf>
    <xf numFmtId="0" fontId="40" fillId="0" borderId="21" xfId="0" applyFont="1" applyBorder="1"/>
    <xf numFmtId="164" fontId="40" fillId="0" borderId="13" xfId="46" applyNumberFormat="1" applyFont="1" applyBorder="1"/>
    <xf numFmtId="0" fontId="39" fillId="0" borderId="16" xfId="0" applyFont="1" applyFill="1" applyBorder="1"/>
    <xf numFmtId="164" fontId="39" fillId="0" borderId="16" xfId="46" applyNumberFormat="1" applyFont="1" applyFill="1" applyBorder="1"/>
    <xf numFmtId="164" fontId="39" fillId="0" borderId="12" xfId="46" applyNumberFormat="1" applyFont="1" applyFill="1" applyBorder="1"/>
    <xf numFmtId="164" fontId="39" fillId="0" borderId="13" xfId="46" applyNumberFormat="1" applyFont="1" applyFill="1" applyBorder="1"/>
    <xf numFmtId="164" fontId="39" fillId="0" borderId="11" xfId="46" applyNumberFormat="1" applyFont="1" applyFill="1" applyBorder="1"/>
    <xf numFmtId="164" fontId="36" fillId="0" borderId="19" xfId="46" applyNumberFormat="1" applyFont="1" applyFill="1" applyBorder="1" applyAlignment="1">
      <alignment vertical="center"/>
    </xf>
    <xf numFmtId="164" fontId="40" fillId="0" borderId="12" xfId="0" applyNumberFormat="1" applyFont="1" applyFill="1" applyBorder="1"/>
    <xf numFmtId="0" fontId="40" fillId="0" borderId="22" xfId="0" applyFont="1" applyBorder="1" applyAlignment="1">
      <alignment horizontal="right"/>
    </xf>
    <xf numFmtId="0" fontId="40" fillId="0" borderId="22" xfId="0" applyFont="1" applyBorder="1"/>
    <xf numFmtId="164" fontId="40" fillId="0" borderId="13" xfId="0" applyNumberFormat="1" applyFont="1" applyFill="1" applyBorder="1"/>
    <xf numFmtId="0" fontId="42" fillId="0" borderId="0" xfId="0" applyFont="1" applyAlignment="1">
      <alignment horizontal="left"/>
    </xf>
    <xf numFmtId="0" fontId="76" fillId="0" borderId="0" xfId="0" applyFont="1"/>
    <xf numFmtId="0" fontId="42" fillId="0" borderId="0" xfId="0" applyFont="1" applyFill="1"/>
    <xf numFmtId="43" fontId="35" fillId="0" borderId="0" xfId="46" applyFont="1" applyFill="1"/>
    <xf numFmtId="0" fontId="35" fillId="0" borderId="0" xfId="0" applyFont="1" applyFill="1"/>
    <xf numFmtId="0" fontId="77" fillId="0" borderId="0" xfId="0" applyFont="1" applyAlignment="1">
      <alignment horizontal="left"/>
    </xf>
    <xf numFmtId="0" fontId="37" fillId="0" borderId="0" xfId="0" applyFont="1" applyBorder="1" applyAlignment="1">
      <alignment horizontal="right"/>
    </xf>
    <xf numFmtId="0" fontId="36" fillId="0" borderId="0" xfId="0" applyFont="1" applyFill="1" applyBorder="1"/>
    <xf numFmtId="0" fontId="37" fillId="0" borderId="0" xfId="0" applyFont="1" applyFill="1" applyBorder="1"/>
    <xf numFmtId="0" fontId="40" fillId="0" borderId="40" xfId="0" applyFont="1" applyFill="1" applyBorder="1" applyAlignment="1">
      <alignment horizontal="left" vertical="center" wrapText="1"/>
    </xf>
    <xf numFmtId="0" fontId="40" fillId="0" borderId="13" xfId="0" applyFont="1" applyBorder="1" applyAlignment="1">
      <alignment wrapText="1"/>
    </xf>
    <xf numFmtId="0" fontId="39" fillId="25" borderId="31" xfId="0" applyFont="1" applyFill="1" applyBorder="1" applyAlignment="1">
      <alignment horizontal="center"/>
    </xf>
    <xf numFmtId="0" fontId="39" fillId="25" borderId="31" xfId="0" applyFont="1" applyFill="1" applyBorder="1"/>
    <xf numFmtId="164" fontId="39" fillId="25" borderId="16" xfId="46" applyNumberFormat="1" applyFont="1" applyFill="1" applyBorder="1"/>
    <xf numFmtId="0" fontId="39" fillId="25" borderId="16" xfId="0" applyFont="1" applyFill="1" applyBorder="1" applyAlignment="1">
      <alignment horizontal="center"/>
    </xf>
    <xf numFmtId="0" fontId="39" fillId="25" borderId="16" xfId="0" applyFont="1" applyFill="1" applyBorder="1"/>
    <xf numFmtId="0" fontId="36" fillId="0" borderId="19" xfId="61" applyFont="1" applyBorder="1" applyAlignment="1">
      <alignment vertical="center"/>
    </xf>
    <xf numFmtId="0" fontId="37" fillId="0" borderId="21" xfId="0" applyFont="1" applyBorder="1" applyAlignment="1">
      <alignment vertical="center"/>
    </xf>
    <xf numFmtId="0" fontId="36" fillId="0" borderId="21" xfId="0" applyFont="1" applyBorder="1"/>
    <xf numFmtId="165" fontId="36" fillId="0" borderId="37" xfId="0" applyNumberFormat="1" applyFont="1" applyBorder="1" applyAlignment="1">
      <alignment horizontal="right" vertical="center"/>
    </xf>
    <xf numFmtId="0" fontId="36" fillId="0" borderId="69" xfId="0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36" fillId="26" borderId="11" xfId="0" applyFont="1" applyFill="1" applyBorder="1" applyAlignment="1">
      <alignment vertical="center"/>
    </xf>
    <xf numFmtId="0" fontId="37" fillId="32" borderId="16" xfId="0" applyFont="1" applyFill="1" applyBorder="1" applyAlignment="1">
      <alignment vertical="center"/>
    </xf>
    <xf numFmtId="43" fontId="37" fillId="32" borderId="16" xfId="46" applyFont="1" applyFill="1" applyBorder="1" applyAlignment="1">
      <alignment vertical="center"/>
    </xf>
    <xf numFmtId="165" fontId="36" fillId="0" borderId="18" xfId="0" applyNumberFormat="1" applyFont="1" applyBorder="1" applyAlignment="1">
      <alignment vertical="center"/>
    </xf>
    <xf numFmtId="0" fontId="36" fillId="0" borderId="19" xfId="0" applyFont="1" applyBorder="1" applyAlignment="1">
      <alignment vertical="center"/>
    </xf>
    <xf numFmtId="0" fontId="36" fillId="26" borderId="19" xfId="0" applyFont="1" applyFill="1" applyBorder="1" applyAlignment="1">
      <alignment vertical="center"/>
    </xf>
    <xf numFmtId="164" fontId="37" fillId="32" borderId="16" xfId="46" applyNumberFormat="1" applyFont="1" applyFill="1" applyBorder="1" applyAlignment="1">
      <alignment vertical="center"/>
    </xf>
    <xf numFmtId="0" fontId="36" fillId="0" borderId="11" xfId="0" applyFont="1" applyFill="1" applyBorder="1" applyAlignment="1">
      <alignment vertical="center"/>
    </xf>
    <xf numFmtId="0" fontId="37" fillId="0" borderId="18" xfId="0" applyFont="1" applyBorder="1" applyAlignment="1">
      <alignment vertical="center"/>
    </xf>
    <xf numFmtId="0" fontId="37" fillId="0" borderId="68" xfId="0" applyFont="1" applyBorder="1" applyAlignment="1">
      <alignment vertical="center"/>
    </xf>
    <xf numFmtId="164" fontId="37" fillId="26" borderId="19" xfId="46" applyNumberFormat="1" applyFont="1" applyFill="1" applyBorder="1" applyAlignment="1">
      <alignment vertical="center"/>
    </xf>
    <xf numFmtId="164" fontId="37" fillId="0" borderId="19" xfId="46" applyNumberFormat="1" applyFont="1" applyFill="1" applyBorder="1" applyAlignment="1">
      <alignment vertical="center"/>
    </xf>
    <xf numFmtId="0" fontId="50" fillId="0" borderId="0" xfId="98" applyFont="1" applyBorder="1" applyAlignment="1">
      <alignment horizontal="center"/>
    </xf>
    <xf numFmtId="0" fontId="37" fillId="0" borderId="0" xfId="243" applyFont="1" applyBorder="1" applyAlignment="1">
      <alignment horizontal="center"/>
    </xf>
    <xf numFmtId="0" fontId="40" fillId="0" borderId="0" xfId="171" applyFont="1"/>
    <xf numFmtId="0" fontId="39" fillId="0" borderId="0" xfId="171" applyFont="1"/>
    <xf numFmtId="0" fontId="79" fillId="0" borderId="0" xfId="248" applyFont="1"/>
    <xf numFmtId="175" fontId="35" fillId="0" borderId="0" xfId="171" applyNumberFormat="1" applyFont="1" applyAlignment="1">
      <alignment horizontal="centerContinuous"/>
    </xf>
    <xf numFmtId="0" fontId="80" fillId="0" borderId="0" xfId="248" applyFont="1" applyAlignment="1">
      <alignment horizontal="centerContinuous"/>
    </xf>
    <xf numFmtId="43" fontId="36" fillId="0" borderId="12" xfId="46" applyFont="1" applyBorder="1" applyAlignment="1">
      <alignment vertical="center"/>
    </xf>
    <xf numFmtId="165" fontId="36" fillId="0" borderId="37" xfId="0" applyNumberFormat="1" applyFont="1" applyBorder="1" applyAlignment="1">
      <alignment horizontal="right" vertical="top" wrapText="1"/>
    </xf>
    <xf numFmtId="0" fontId="36" fillId="26" borderId="11" xfId="0" applyFont="1" applyFill="1" applyBorder="1" applyAlignment="1">
      <alignment vertical="top" wrapText="1"/>
    </xf>
    <xf numFmtId="0" fontId="36" fillId="0" borderId="11" xfId="0" applyFont="1" applyFill="1" applyBorder="1" applyAlignment="1">
      <alignment vertical="top" wrapText="1"/>
    </xf>
    <xf numFmtId="43" fontId="37" fillId="0" borderId="11" xfId="46" applyFont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37" fillId="0" borderId="37" xfId="0" applyFont="1" applyBorder="1" applyAlignment="1">
      <alignment vertical="top" wrapText="1"/>
    </xf>
    <xf numFmtId="0" fontId="37" fillId="0" borderId="69" xfId="0" applyFont="1" applyBorder="1" applyAlignment="1">
      <alignment vertical="top" wrapText="1"/>
    </xf>
    <xf numFmtId="164" fontId="37" fillId="26" borderId="11" xfId="46" applyNumberFormat="1" applyFont="1" applyFill="1" applyBorder="1" applyAlignment="1">
      <alignment vertical="top" wrapText="1"/>
    </xf>
    <xf numFmtId="164" fontId="37" fillId="0" borderId="11" xfId="46" applyNumberFormat="1" applyFont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36" fillId="0" borderId="69" xfId="0" applyFont="1" applyBorder="1" applyAlignment="1">
      <alignment horizontal="left" vertical="top" wrapText="1"/>
    </xf>
    <xf numFmtId="0" fontId="36" fillId="26" borderId="11" xfId="0" applyFont="1" applyFill="1" applyBorder="1" applyAlignment="1">
      <alignment horizontal="left" vertical="top" wrapText="1"/>
    </xf>
    <xf numFmtId="43" fontId="37" fillId="0" borderId="11" xfId="46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6" fillId="0" borderId="11" xfId="0" applyFont="1" applyFill="1" applyBorder="1" applyAlignment="1">
      <alignment horizontal="left" vertical="top" wrapText="1"/>
    </xf>
    <xf numFmtId="0" fontId="40" fillId="0" borderId="40" xfId="0" applyFont="1" applyBorder="1" applyAlignment="1">
      <alignment vertical="top"/>
    </xf>
    <xf numFmtId="0" fontId="40" fillId="0" borderId="40" xfId="0" applyFont="1" applyBorder="1" applyAlignment="1">
      <alignment wrapText="1"/>
    </xf>
    <xf numFmtId="164" fontId="40" fillId="0" borderId="40" xfId="46" applyNumberFormat="1" applyFont="1" applyBorder="1" applyAlignment="1">
      <alignment vertical="top"/>
    </xf>
    <xf numFmtId="0" fontId="40" fillId="0" borderId="12" xfId="0" applyFont="1" applyBorder="1" applyAlignment="1">
      <alignment vertical="top"/>
    </xf>
    <xf numFmtId="0" fontId="40" fillId="0" borderId="12" xfId="0" applyFont="1" applyBorder="1" applyAlignment="1">
      <alignment wrapText="1"/>
    </xf>
    <xf numFmtId="164" fontId="40" fillId="0" borderId="12" xfId="46" applyNumberFormat="1" applyFont="1" applyBorder="1" applyAlignment="1">
      <alignment vertical="top"/>
    </xf>
    <xf numFmtId="0" fontId="40" fillId="0" borderId="13" xfId="0" applyFont="1" applyBorder="1" applyAlignment="1">
      <alignment vertical="top"/>
    </xf>
    <xf numFmtId="164" fontId="40" fillId="0" borderId="13" xfId="46" applyNumberFormat="1" applyFont="1" applyBorder="1" applyAlignment="1">
      <alignment vertical="top"/>
    </xf>
    <xf numFmtId="0" fontId="50" fillId="0" borderId="0" xfId="98" applyFont="1" applyBorder="1" applyAlignment="1">
      <alignment horizontal="left"/>
    </xf>
    <xf numFmtId="0" fontId="35" fillId="0" borderId="0" xfId="0" applyFont="1" applyAlignment="1">
      <alignment horizontal="left"/>
    </xf>
    <xf numFmtId="0" fontId="52" fillId="0" borderId="0" xfId="171" applyFont="1"/>
    <xf numFmtId="0" fontId="50" fillId="0" borderId="0" xfId="250" applyFont="1" applyAlignment="1">
      <alignment horizontal="centerContinuous"/>
    </xf>
    <xf numFmtId="0" fontId="50" fillId="0" borderId="0" xfId="250" applyFont="1"/>
    <xf numFmtId="0" fontId="50" fillId="0" borderId="0" xfId="250" applyFont="1" applyAlignment="1"/>
    <xf numFmtId="0" fontId="50" fillId="0" borderId="0" xfId="250" applyFont="1" applyAlignment="1">
      <alignment horizontal="left"/>
    </xf>
    <xf numFmtId="0" fontId="51" fillId="0" borderId="0" xfId="250" applyFont="1" applyAlignment="1">
      <alignment horizontal="center" vertical="center"/>
    </xf>
    <xf numFmtId="0" fontId="51" fillId="0" borderId="12" xfId="250" applyFont="1" applyBorder="1" applyAlignment="1">
      <alignment horizontal="center" vertical="top" wrapText="1"/>
    </xf>
    <xf numFmtId="0" fontId="51" fillId="0" borderId="12" xfId="250" applyFont="1" applyBorder="1" applyAlignment="1">
      <alignment horizontal="left" vertical="top" wrapText="1"/>
    </xf>
    <xf numFmtId="164" fontId="51" fillId="0" borderId="12" xfId="251" applyNumberFormat="1" applyFont="1" applyBorder="1" applyAlignment="1">
      <alignment vertical="top" wrapText="1"/>
    </xf>
    <xf numFmtId="0" fontId="51" fillId="0" borderId="0" xfId="250" applyFont="1" applyAlignment="1">
      <alignment wrapText="1"/>
    </xf>
    <xf numFmtId="164" fontId="50" fillId="0" borderId="16" xfId="250" applyNumberFormat="1" applyFont="1" applyBorder="1"/>
    <xf numFmtId="0" fontId="51" fillId="0" borderId="0" xfId="250" applyFont="1"/>
    <xf numFmtId="0" fontId="50" fillId="0" borderId="0" xfId="252" applyFont="1" applyAlignment="1">
      <alignment horizontal="centerContinuous" wrapText="1"/>
    </xf>
    <xf numFmtId="0" fontId="50" fillId="0" borderId="0" xfId="252" applyFont="1" applyAlignment="1">
      <alignment wrapText="1"/>
    </xf>
    <xf numFmtId="0" fontId="50" fillId="0" borderId="0" xfId="252" applyFont="1" applyAlignment="1">
      <alignment horizontal="left"/>
    </xf>
    <xf numFmtId="0" fontId="50" fillId="0" borderId="16" xfId="252" applyFont="1" applyFill="1" applyBorder="1" applyAlignment="1">
      <alignment horizontal="centerContinuous" vertical="center" wrapText="1"/>
    </xf>
    <xf numFmtId="0" fontId="50" fillId="0" borderId="16" xfId="252" applyFont="1" applyBorder="1" applyAlignment="1">
      <alignment horizontal="centerContinuous" vertical="center" wrapText="1"/>
    </xf>
    <xf numFmtId="0" fontId="51" fillId="0" borderId="0" xfId="252" applyFont="1" applyAlignment="1">
      <alignment horizontal="center" vertical="center" wrapText="1"/>
    </xf>
    <xf numFmtId="0" fontId="70" fillId="0" borderId="16" xfId="252" applyFont="1" applyFill="1" applyBorder="1" applyAlignment="1">
      <alignment horizontal="center" vertical="center" wrapText="1"/>
    </xf>
    <xf numFmtId="0" fontId="51" fillId="0" borderId="0" xfId="252" applyFont="1" applyAlignment="1">
      <alignment wrapText="1"/>
    </xf>
    <xf numFmtId="0" fontId="51" fillId="0" borderId="0" xfId="252" applyFont="1" applyFill="1" applyAlignment="1">
      <alignment wrapText="1"/>
    </xf>
    <xf numFmtId="0" fontId="57" fillId="24" borderId="0" xfId="252" applyFont="1" applyFill="1" applyAlignment="1">
      <alignment wrapText="1"/>
    </xf>
    <xf numFmtId="0" fontId="51" fillId="24" borderId="0" xfId="252" applyFont="1" applyFill="1" applyAlignment="1">
      <alignment wrapText="1"/>
    </xf>
    <xf numFmtId="43" fontId="51" fillId="0" borderId="16" xfId="252" applyNumberFormat="1" applyFont="1" applyBorder="1" applyAlignment="1">
      <alignment wrapText="1"/>
    </xf>
    <xf numFmtId="43" fontId="51" fillId="0" borderId="0" xfId="252" applyNumberFormat="1" applyFont="1" applyAlignment="1">
      <alignment wrapText="1"/>
    </xf>
    <xf numFmtId="0" fontId="50" fillId="29" borderId="0" xfId="252" applyFont="1" applyFill="1" applyAlignment="1">
      <alignment wrapText="1"/>
    </xf>
    <xf numFmtId="0" fontId="39" fillId="0" borderId="31" xfId="0" applyFont="1" applyBorder="1" applyAlignment="1">
      <alignment horizontal="center" vertical="top" wrapText="1"/>
    </xf>
    <xf numFmtId="0" fontId="39" fillId="0" borderId="16" xfId="0" applyFont="1" applyBorder="1" applyAlignment="1">
      <alignment horizontal="center" vertical="center" wrapText="1"/>
    </xf>
    <xf numFmtId="164" fontId="39" fillId="0" borderId="31" xfId="46" applyNumberFormat="1" applyFont="1" applyBorder="1"/>
    <xf numFmtId="164" fontId="39" fillId="25" borderId="31" xfId="0" applyNumberFormat="1" applyFont="1" applyFill="1" applyBorder="1"/>
    <xf numFmtId="164" fontId="40" fillId="0" borderId="37" xfId="46" applyNumberFormat="1" applyFont="1" applyBorder="1"/>
    <xf numFmtId="175" fontId="35" fillId="0" borderId="0" xfId="171" applyNumberFormat="1" applyFont="1" applyAlignment="1">
      <alignment horizontal="left"/>
    </xf>
    <xf numFmtId="0" fontId="79" fillId="0" borderId="0" xfId="248" applyFont="1" applyAlignment="1">
      <alignment horizontal="centerContinuous"/>
    </xf>
    <xf numFmtId="0" fontId="39" fillId="25" borderId="31" xfId="0" applyFont="1" applyFill="1" applyBorder="1" applyAlignment="1">
      <alignment horizontal="center" vertical="center"/>
    </xf>
    <xf numFmtId="0" fontId="39" fillId="25" borderId="31" xfId="0" applyFont="1" applyFill="1" applyBorder="1" applyAlignment="1">
      <alignment vertical="center"/>
    </xf>
    <xf numFmtId="164" fontId="39" fillId="25" borderId="31" xfId="0" applyNumberFormat="1" applyFont="1" applyFill="1" applyBorder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79" fillId="0" borderId="13" xfId="248" applyFont="1" applyBorder="1"/>
    <xf numFmtId="0" fontId="40" fillId="0" borderId="11" xfId="0" applyFont="1" applyBorder="1" applyAlignment="1">
      <alignment horizontal="center" vertical="center"/>
    </xf>
    <xf numFmtId="0" fontId="40" fillId="0" borderId="11" xfId="0" applyFont="1" applyBorder="1" applyAlignment="1">
      <alignment vertical="center"/>
    </xf>
    <xf numFmtId="164" fontId="40" fillId="0" borderId="11" xfId="46" applyNumberFormat="1" applyFont="1" applyBorder="1" applyAlignment="1">
      <alignment vertical="center"/>
    </xf>
    <xf numFmtId="164" fontId="40" fillId="0" borderId="12" xfId="46" applyNumberFormat="1" applyFont="1" applyBorder="1" applyAlignment="1">
      <alignment vertical="center"/>
    </xf>
    <xf numFmtId="0" fontId="40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vertical="center"/>
    </xf>
    <xf numFmtId="0" fontId="40" fillId="0" borderId="24" xfId="0" applyFont="1" applyBorder="1" applyAlignment="1">
      <alignment horizontal="center" vertical="center"/>
    </xf>
    <xf numFmtId="0" fontId="40" fillId="0" borderId="24" xfId="0" applyFont="1" applyBorder="1" applyAlignment="1">
      <alignment vertical="center"/>
    </xf>
    <xf numFmtId="164" fontId="40" fillId="0" borderId="24" xfId="46" applyNumberFormat="1" applyFont="1" applyBorder="1" applyAlignment="1">
      <alignment vertical="center"/>
    </xf>
    <xf numFmtId="164" fontId="40" fillId="0" borderId="19" xfId="46" applyNumberFormat="1" applyFont="1" applyBorder="1" applyAlignment="1">
      <alignment vertical="center"/>
    </xf>
    <xf numFmtId="0" fontId="39" fillId="0" borderId="16" xfId="0" applyFont="1" applyBorder="1" applyAlignment="1">
      <alignment horizontal="center" vertical="center"/>
    </xf>
    <xf numFmtId="0" fontId="39" fillId="0" borderId="16" xfId="0" applyFont="1" applyBorder="1" applyAlignment="1">
      <alignment vertical="center"/>
    </xf>
    <xf numFmtId="164" fontId="39" fillId="0" borderId="16" xfId="46" applyNumberFormat="1" applyFont="1" applyBorder="1" applyAlignment="1">
      <alignment vertical="center"/>
    </xf>
    <xf numFmtId="0" fontId="70" fillId="0" borderId="16" xfId="250" applyFont="1" applyFill="1" applyBorder="1" applyAlignment="1">
      <alignment horizontal="center" vertical="center" wrapText="1"/>
    </xf>
    <xf numFmtId="0" fontId="81" fillId="0" borderId="16" xfId="250" applyFont="1" applyFill="1" applyBorder="1" applyAlignment="1">
      <alignment horizontal="center" vertical="center" wrapText="1"/>
    </xf>
    <xf numFmtId="0" fontId="82" fillId="0" borderId="16" xfId="250" applyFont="1" applyFill="1" applyBorder="1" applyAlignment="1">
      <alignment horizontal="center" vertical="center" wrapText="1"/>
    </xf>
    <xf numFmtId="0" fontId="50" fillId="0" borderId="0" xfId="250" applyFont="1" applyFill="1" applyBorder="1" applyAlignment="1">
      <alignment horizontal="center" vertical="center" wrapText="1"/>
    </xf>
    <xf numFmtId="0" fontId="51" fillId="0" borderId="40" xfId="252" applyFont="1" applyBorder="1" applyAlignment="1">
      <alignment horizontal="center" vertical="top" wrapText="1"/>
    </xf>
    <xf numFmtId="0" fontId="51" fillId="0" borderId="40" xfId="252" applyFont="1" applyBorder="1" applyAlignment="1">
      <alignment horizontal="left" vertical="top" wrapText="1"/>
    </xf>
    <xf numFmtId="0" fontId="51" fillId="0" borderId="40" xfId="252" applyFont="1" applyBorder="1" applyAlignment="1">
      <alignment wrapText="1"/>
    </xf>
    <xf numFmtId="43" fontId="51" fillId="0" borderId="40" xfId="46" applyFont="1" applyBorder="1" applyAlignment="1">
      <alignment wrapText="1"/>
    </xf>
    <xf numFmtId="0" fontId="51" fillId="0" borderId="12" xfId="252" applyFont="1" applyBorder="1" applyAlignment="1">
      <alignment horizontal="center" vertical="top" wrapText="1"/>
    </xf>
    <xf numFmtId="0" fontId="51" fillId="0" borderId="12" xfId="252" applyFont="1" applyBorder="1" applyAlignment="1">
      <alignment horizontal="left" vertical="top" wrapText="1"/>
    </xf>
    <xf numFmtId="0" fontId="51" fillId="0" borderId="12" xfId="252" applyFont="1" applyBorder="1" applyAlignment="1">
      <alignment wrapText="1"/>
    </xf>
    <xf numFmtId="43" fontId="51" fillId="0" borderId="12" xfId="46" applyFont="1" applyBorder="1" applyAlignment="1">
      <alignment wrapText="1"/>
    </xf>
    <xf numFmtId="0" fontId="51" fillId="0" borderId="13" xfId="252" applyFont="1" applyBorder="1" applyAlignment="1">
      <alignment horizontal="center" vertical="top" wrapText="1"/>
    </xf>
    <xf numFmtId="0" fontId="51" fillId="0" borderId="13" xfId="252" applyFont="1" applyBorder="1" applyAlignment="1">
      <alignment horizontal="left" vertical="top" wrapText="1"/>
    </xf>
    <xf numFmtId="0" fontId="51" fillId="0" borderId="13" xfId="252" applyFont="1" applyBorder="1" applyAlignment="1">
      <alignment wrapText="1"/>
    </xf>
    <xf numFmtId="43" fontId="51" fillId="0" borderId="13" xfId="46" applyFont="1" applyBorder="1" applyAlignment="1">
      <alignment wrapText="1"/>
    </xf>
    <xf numFmtId="164" fontId="40" fillId="0" borderId="22" xfId="46" applyNumberFormat="1" applyFont="1" applyBorder="1"/>
    <xf numFmtId="164" fontId="39" fillId="25" borderId="16" xfId="0" applyNumberFormat="1" applyFont="1" applyFill="1" applyBorder="1"/>
    <xf numFmtId="164" fontId="39" fillId="25" borderId="16" xfId="0" applyNumberFormat="1" applyFont="1" applyFill="1" applyBorder="1" applyAlignment="1">
      <alignment vertical="center"/>
    </xf>
    <xf numFmtId="0" fontId="39" fillId="0" borderId="31" xfId="0" applyFont="1" applyBorder="1" applyAlignment="1">
      <alignment horizontal="center" vertical="top" wrapText="1"/>
    </xf>
    <xf numFmtId="0" fontId="39" fillId="0" borderId="16" xfId="0" applyFont="1" applyBorder="1" applyAlignment="1">
      <alignment horizontal="center" vertical="top" wrapText="1"/>
    </xf>
    <xf numFmtId="0" fontId="37" fillId="0" borderId="0" xfId="243" applyFont="1" applyBorder="1" applyAlignment="1">
      <alignment horizontal="center"/>
    </xf>
    <xf numFmtId="0" fontId="40" fillId="0" borderId="40" xfId="0" applyFont="1" applyBorder="1" applyAlignment="1">
      <alignment horizontal="right" vertical="center" wrapText="1"/>
    </xf>
    <xf numFmtId="164" fontId="40" fillId="0" borderId="40" xfId="46" applyNumberFormat="1" applyFont="1" applyFill="1" applyBorder="1" applyAlignment="1">
      <alignment vertical="center" wrapText="1"/>
    </xf>
    <xf numFmtId="164" fontId="40" fillId="0" borderId="40" xfId="0" applyNumberFormat="1" applyFont="1" applyBorder="1" applyAlignment="1">
      <alignment vertical="center" wrapText="1"/>
    </xf>
    <xf numFmtId="0" fontId="83" fillId="0" borderId="0" xfId="0" applyFont="1"/>
    <xf numFmtId="0" fontId="37" fillId="0" borderId="0" xfId="0" applyFont="1" applyAlignment="1">
      <alignment horizontal="left" vertical="center"/>
    </xf>
    <xf numFmtId="0" fontId="37" fillId="0" borderId="0" xfId="243" applyFont="1" applyBorder="1" applyAlignment="1">
      <alignment horizontal="left"/>
    </xf>
    <xf numFmtId="164" fontId="48" fillId="0" borderId="24" xfId="150" applyNumberFormat="1" applyFont="1" applyFill="1" applyBorder="1" applyAlignment="1">
      <alignment horizontal="center" vertical="top" wrapText="1"/>
    </xf>
    <xf numFmtId="0" fontId="35" fillId="0" borderId="0" xfId="100" applyFont="1" applyFill="1" applyAlignment="1">
      <alignment horizontal="centerContinuous"/>
    </xf>
    <xf numFmtId="0" fontId="42" fillId="0" borderId="0" xfId="100" applyFont="1" applyFill="1" applyAlignment="1">
      <alignment horizontal="centerContinuous"/>
    </xf>
    <xf numFmtId="3" fontId="42" fillId="0" borderId="0" xfId="100" applyNumberFormat="1" applyFont="1" applyFill="1" applyAlignment="1">
      <alignment horizontal="centerContinuous"/>
    </xf>
    <xf numFmtId="3" fontId="42" fillId="0" borderId="0" xfId="100" applyNumberFormat="1" applyFont="1" applyFill="1" applyBorder="1" applyAlignment="1">
      <alignment horizontal="centerContinuous"/>
    </xf>
    <xf numFmtId="0" fontId="37" fillId="0" borderId="0" xfId="243" applyFont="1" applyBorder="1" applyAlignment="1">
      <alignment horizontal="centerContinuous"/>
    </xf>
    <xf numFmtId="0" fontId="35" fillId="0" borderId="0" xfId="243" applyFont="1" applyBorder="1" applyAlignment="1">
      <alignment horizontal="center"/>
    </xf>
    <xf numFmtId="0" fontId="84" fillId="0" borderId="0" xfId="98" applyFont="1" applyBorder="1" applyAlignment="1">
      <alignment horizontal="centerContinuous"/>
    </xf>
    <xf numFmtId="0" fontId="36" fillId="26" borderId="24" xfId="0" applyFont="1" applyFill="1" applyBorder="1" applyAlignment="1">
      <alignment vertical="top" wrapText="1"/>
    </xf>
    <xf numFmtId="0" fontId="36" fillId="0" borderId="24" xfId="0" applyFont="1" applyFill="1" applyBorder="1" applyAlignment="1">
      <alignment vertical="top" wrapText="1"/>
    </xf>
    <xf numFmtId="43" fontId="37" fillId="0" borderId="24" xfId="46" applyFont="1" applyBorder="1" applyAlignment="1">
      <alignment vertical="top" wrapText="1"/>
    </xf>
    <xf numFmtId="165" fontId="36" fillId="0" borderId="72" xfId="0" applyNumberFormat="1" applyFont="1" applyBorder="1" applyAlignment="1">
      <alignment horizontal="right" vertical="top" wrapText="1"/>
    </xf>
    <xf numFmtId="0" fontId="36" fillId="0" borderId="73" xfId="171" applyFont="1" applyBorder="1"/>
    <xf numFmtId="165" fontId="36" fillId="0" borderId="17" xfId="0" applyNumberFormat="1" applyFont="1" applyBorder="1" applyAlignment="1">
      <alignment horizontal="right" vertical="top" wrapText="1"/>
    </xf>
    <xf numFmtId="0" fontId="36" fillId="0" borderId="27" xfId="171" applyFont="1" applyBorder="1" applyAlignment="1">
      <alignment horizontal="left" vertical="top"/>
    </xf>
    <xf numFmtId="0" fontId="36" fillId="0" borderId="27" xfId="171" applyFont="1" applyBorder="1" applyAlignment="1">
      <alignment horizontal="left"/>
    </xf>
    <xf numFmtId="0" fontId="36" fillId="0" borderId="27" xfId="171" applyFont="1" applyBorder="1"/>
    <xf numFmtId="0" fontId="36" fillId="0" borderId="68" xfId="171" applyFont="1" applyBorder="1"/>
    <xf numFmtId="43" fontId="36" fillId="24" borderId="16" xfId="0" applyNumberFormat="1" applyFont="1" applyFill="1" applyBorder="1" applyAlignment="1">
      <alignment vertical="top" wrapText="1"/>
    </xf>
    <xf numFmtId="0" fontId="37" fillId="0" borderId="25" xfId="0" applyFont="1" applyBorder="1" applyAlignment="1">
      <alignment vertical="center"/>
    </xf>
    <xf numFmtId="0" fontId="37" fillId="0" borderId="71" xfId="0" applyFont="1" applyBorder="1" applyAlignment="1">
      <alignment vertical="center"/>
    </xf>
    <xf numFmtId="164" fontId="37" fillId="26" borderId="24" xfId="46" applyNumberFormat="1" applyFont="1" applyFill="1" applyBorder="1" applyAlignment="1">
      <alignment vertical="center"/>
    </xf>
    <xf numFmtId="164" fontId="37" fillId="0" borderId="24" xfId="46" applyNumberFormat="1" applyFont="1" applyBorder="1" applyAlignment="1">
      <alignment vertical="center"/>
    </xf>
    <xf numFmtId="164" fontId="37" fillId="0" borderId="24" xfId="46" applyNumberFormat="1" applyFont="1" applyFill="1" applyBorder="1" applyAlignment="1">
      <alignment vertical="center"/>
    </xf>
    <xf numFmtId="43" fontId="36" fillId="0" borderId="11" xfId="46" applyFont="1" applyBorder="1" applyAlignment="1">
      <alignment vertical="center"/>
    </xf>
    <xf numFmtId="0" fontId="36" fillId="0" borderId="22" xfId="0" applyFont="1" applyBorder="1" applyAlignment="1">
      <alignment vertical="center"/>
    </xf>
    <xf numFmtId="0" fontId="36" fillId="0" borderId="70" xfId="0" applyFont="1" applyBorder="1" applyAlignment="1">
      <alignment vertical="center"/>
    </xf>
    <xf numFmtId="164" fontId="36" fillId="26" borderId="13" xfId="46" applyNumberFormat="1" applyFont="1" applyFill="1" applyBorder="1" applyAlignment="1">
      <alignment vertical="center"/>
    </xf>
    <xf numFmtId="164" fontId="36" fillId="0" borderId="13" xfId="46" applyNumberFormat="1" applyFont="1" applyBorder="1" applyAlignment="1">
      <alignment vertical="center"/>
    </xf>
    <xf numFmtId="43" fontId="36" fillId="0" borderId="13" xfId="46" applyFont="1" applyBorder="1" applyAlignment="1">
      <alignment vertical="center"/>
    </xf>
    <xf numFmtId="0" fontId="50" fillId="0" borderId="20" xfId="98" applyFont="1" applyBorder="1" applyAlignment="1">
      <alignment horizontal="center"/>
    </xf>
    <xf numFmtId="3" fontId="85" fillId="0" borderId="16" xfId="0" applyNumberFormat="1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 wrapText="1"/>
    </xf>
    <xf numFmtId="43" fontId="85" fillId="0" borderId="16" xfId="46" applyFont="1" applyBorder="1" applyAlignment="1">
      <alignment horizontal="center" vertical="center" wrapText="1"/>
    </xf>
    <xf numFmtId="0" fontId="50" fillId="0" borderId="0" xfId="98" applyFont="1" applyFill="1" applyBorder="1" applyAlignment="1">
      <alignment horizontal="center"/>
    </xf>
    <xf numFmtId="0" fontId="50" fillId="0" borderId="10" xfId="98" applyFont="1" applyFill="1" applyBorder="1" applyAlignment="1">
      <alignment horizontal="center"/>
    </xf>
    <xf numFmtId="0" fontId="50" fillId="0" borderId="16" xfId="98" applyFont="1" applyFill="1" applyBorder="1" applyAlignment="1">
      <alignment horizontal="center"/>
    </xf>
    <xf numFmtId="164" fontId="51" fillId="0" borderId="33" xfId="99" applyNumberFormat="1" applyFont="1" applyFill="1" applyBorder="1"/>
    <xf numFmtId="164" fontId="51" fillId="0" borderId="16" xfId="99" applyNumberFormat="1" applyFont="1" applyFill="1" applyBorder="1"/>
    <xf numFmtId="164" fontId="51" fillId="0" borderId="0" xfId="99" applyNumberFormat="1" applyFont="1" applyFill="1" applyBorder="1"/>
    <xf numFmtId="0" fontId="51" fillId="0" borderId="0" xfId="98" applyFont="1" applyFill="1"/>
    <xf numFmtId="0" fontId="51" fillId="0" borderId="0" xfId="244" applyFont="1"/>
    <xf numFmtId="0" fontId="50" fillId="0" borderId="43" xfId="244" applyFont="1" applyBorder="1"/>
    <xf numFmtId="0" fontId="51" fillId="0" borderId="43" xfId="244" applyFont="1" applyBorder="1"/>
    <xf numFmtId="0" fontId="50" fillId="0" borderId="38" xfId="244" applyFont="1" applyBorder="1"/>
    <xf numFmtId="0" fontId="51" fillId="0" borderId="38" xfId="244" applyFont="1" applyBorder="1"/>
    <xf numFmtId="0" fontId="50" fillId="0" borderId="44" xfId="244" applyFont="1" applyBorder="1" applyAlignment="1">
      <alignment horizontal="center"/>
    </xf>
    <xf numFmtId="0" fontId="50" fillId="0" borderId="36" xfId="244" applyFont="1" applyBorder="1" applyAlignment="1">
      <alignment horizontal="center"/>
    </xf>
    <xf numFmtId="0" fontId="50" fillId="0" borderId="15" xfId="244" applyFont="1" applyBorder="1" applyAlignment="1">
      <alignment horizontal="center"/>
    </xf>
    <xf numFmtId="0" fontId="50" fillId="0" borderId="35" xfId="244" applyFont="1" applyBorder="1" applyAlignment="1">
      <alignment horizontal="center"/>
    </xf>
    <xf numFmtId="0" fontId="51" fillId="0" borderId="23" xfId="244" applyFont="1" applyBorder="1"/>
    <xf numFmtId="0" fontId="51" fillId="0" borderId="12" xfId="244" applyFont="1" applyBorder="1"/>
    <xf numFmtId="0" fontId="51" fillId="0" borderId="13" xfId="244" applyFont="1" applyBorder="1"/>
    <xf numFmtId="0" fontId="50" fillId="0" borderId="45" xfId="244" applyFont="1" applyBorder="1" applyAlignment="1">
      <alignment horizontal="center" vertical="center"/>
    </xf>
    <xf numFmtId="0" fontId="50" fillId="0" borderId="46" xfId="244" applyFont="1" applyBorder="1" applyAlignment="1">
      <alignment horizontal="center" vertical="center"/>
    </xf>
    <xf numFmtId="0" fontId="50" fillId="0" borderId="47" xfId="244" applyFont="1" applyBorder="1" applyAlignment="1">
      <alignment horizontal="center" vertical="center"/>
    </xf>
    <xf numFmtId="0" fontId="51" fillId="0" borderId="0" xfId="244" applyFont="1" applyAlignment="1">
      <alignment vertical="center"/>
    </xf>
    <xf numFmtId="0" fontId="51" fillId="0" borderId="48" xfId="244" applyFont="1" applyBorder="1"/>
    <xf numFmtId="0" fontId="51" fillId="0" borderId="49" xfId="244" applyFont="1" applyBorder="1"/>
    <xf numFmtId="0" fontId="51" fillId="0" borderId="50" xfId="244" applyFont="1" applyBorder="1"/>
    <xf numFmtId="0" fontId="51" fillId="0" borderId="51" xfId="244" applyFont="1" applyBorder="1"/>
    <xf numFmtId="0" fontId="51" fillId="0" borderId="21" xfId="244" applyFont="1" applyBorder="1"/>
    <xf numFmtId="0" fontId="50" fillId="0" borderId="40" xfId="244" applyFont="1" applyBorder="1"/>
    <xf numFmtId="0" fontId="51" fillId="0" borderId="52" xfId="244" applyFont="1" applyBorder="1"/>
    <xf numFmtId="0" fontId="51" fillId="0" borderId="35" xfId="244" applyFont="1" applyBorder="1"/>
    <xf numFmtId="0" fontId="51" fillId="0" borderId="53" xfId="244" applyFont="1" applyBorder="1"/>
    <xf numFmtId="0" fontId="51" fillId="0" borderId="46" xfId="244" applyFont="1" applyBorder="1"/>
    <xf numFmtId="0" fontId="50" fillId="0" borderId="45" xfId="244" applyFont="1" applyBorder="1" applyAlignment="1">
      <alignment horizontal="center" vertical="center" wrapText="1"/>
    </xf>
    <xf numFmtId="0" fontId="50" fillId="0" borderId="46" xfId="244" applyFont="1" applyBorder="1" applyAlignment="1">
      <alignment horizontal="center" vertical="center" wrapText="1"/>
    </xf>
    <xf numFmtId="0" fontId="51" fillId="0" borderId="0" xfId="244" applyFont="1" applyAlignment="1">
      <alignment vertical="center" wrapText="1"/>
    </xf>
    <xf numFmtId="0" fontId="50" fillId="0" borderId="35" xfId="244" applyFont="1" applyBorder="1"/>
    <xf numFmtId="0" fontId="50" fillId="0" borderId="24" xfId="244" applyFont="1" applyBorder="1"/>
    <xf numFmtId="0" fontId="50" fillId="0" borderId="25" xfId="244" applyFont="1" applyBorder="1"/>
    <xf numFmtId="0" fontId="51" fillId="0" borderId="0" xfId="244" applyFont="1" applyBorder="1"/>
    <xf numFmtId="0" fontId="51" fillId="0" borderId="66" xfId="244" applyFont="1" applyBorder="1"/>
    <xf numFmtId="0" fontId="51" fillId="0" borderId="61" xfId="244" applyFont="1" applyBorder="1"/>
    <xf numFmtId="0" fontId="51" fillId="0" borderId="67" xfId="244" applyFont="1" applyBorder="1"/>
    <xf numFmtId="0" fontId="51" fillId="0" borderId="63" xfId="244" applyFont="1" applyBorder="1"/>
    <xf numFmtId="164" fontId="36" fillId="26" borderId="24" xfId="46" applyNumberFormat="1" applyFont="1" applyFill="1" applyBorder="1" applyAlignment="1">
      <alignment vertical="center"/>
    </xf>
    <xf numFmtId="164" fontId="36" fillId="0" borderId="24" xfId="46" applyNumberFormat="1" applyFont="1" applyBorder="1" applyAlignment="1">
      <alignment vertical="center"/>
    </xf>
    <xf numFmtId="164" fontId="36" fillId="0" borderId="24" xfId="46" applyNumberFormat="1" applyFont="1" applyFill="1" applyBorder="1" applyAlignment="1">
      <alignment vertical="center"/>
    </xf>
    <xf numFmtId="0" fontId="36" fillId="0" borderId="68" xfId="0" applyFont="1" applyBorder="1" applyAlignment="1">
      <alignment vertical="center" wrapText="1"/>
    </xf>
    <xf numFmtId="0" fontId="36" fillId="0" borderId="25" xfId="0" applyFont="1" applyBorder="1" applyAlignment="1">
      <alignment vertical="top"/>
    </xf>
    <xf numFmtId="165" fontId="36" fillId="0" borderId="22" xfId="0" applyNumberFormat="1" applyFont="1" applyBorder="1" applyAlignment="1">
      <alignment horizontal="right" vertical="top" wrapText="1"/>
    </xf>
    <xf numFmtId="43" fontId="36" fillId="0" borderId="19" xfId="46" applyFont="1" applyBorder="1" applyAlignment="1">
      <alignment vertical="center"/>
    </xf>
    <xf numFmtId="43" fontId="36" fillId="32" borderId="16" xfId="46" applyFont="1" applyFill="1" applyBorder="1" applyAlignment="1">
      <alignment vertical="center"/>
    </xf>
    <xf numFmtId="0" fontId="39" fillId="0" borderId="31" xfId="0" applyFont="1" applyBorder="1" applyAlignment="1">
      <alignment horizontal="center" vertical="top" wrapText="1"/>
    </xf>
    <xf numFmtId="0" fontId="38" fillId="0" borderId="20" xfId="171" applyFont="1" applyBorder="1" applyAlignment="1">
      <alignment horizontal="center" vertical="center" wrapText="1"/>
    </xf>
    <xf numFmtId="164" fontId="40" fillId="0" borderId="13" xfId="46" applyNumberFormat="1" applyFont="1" applyBorder="1" applyAlignment="1">
      <alignment vertical="center"/>
    </xf>
    <xf numFmtId="0" fontId="37" fillId="0" borderId="0" xfId="243" applyFont="1" applyAlignment="1">
      <alignment horizontal="centerContinuous"/>
    </xf>
    <xf numFmtId="0" fontId="86" fillId="0" borderId="0" xfId="184" applyFont="1" applyAlignment="1">
      <alignment horizontal="left" vertical="top" wrapText="1"/>
    </xf>
    <xf numFmtId="0" fontId="87" fillId="0" borderId="0" xfId="184" applyFont="1"/>
    <xf numFmtId="0" fontId="86" fillId="0" borderId="0" xfId="184" applyFont="1" applyAlignment="1">
      <alignment horizontal="left"/>
    </xf>
    <xf numFmtId="0" fontId="86" fillId="0" borderId="0" xfId="184" applyFont="1" applyAlignment="1">
      <alignment vertical="top"/>
    </xf>
    <xf numFmtId="0" fontId="86" fillId="0" borderId="0" xfId="184" applyFont="1" applyAlignment="1">
      <alignment horizontal="center" vertical="top" wrapText="1"/>
    </xf>
    <xf numFmtId="0" fontId="86" fillId="0" borderId="0" xfId="184" applyFont="1" applyAlignment="1">
      <alignment horizontal="right" vertical="top" wrapText="1"/>
    </xf>
    <xf numFmtId="0" fontId="86" fillId="0" borderId="0" xfId="171" applyFont="1"/>
    <xf numFmtId="0" fontId="88" fillId="0" borderId="0" xfId="171" applyFont="1"/>
    <xf numFmtId="0" fontId="86" fillId="0" borderId="0" xfId="184" applyFont="1" applyAlignment="1">
      <alignment vertical="top" wrapText="1"/>
    </xf>
    <xf numFmtId="0" fontId="40" fillId="0" borderId="16" xfId="0" applyFont="1" applyBorder="1" applyAlignment="1">
      <alignment horizontal="center" vertical="center"/>
    </xf>
    <xf numFmtId="0" fontId="50" fillId="0" borderId="0" xfId="98" applyFont="1" applyBorder="1" applyAlignment="1">
      <alignment horizontal="center"/>
    </xf>
    <xf numFmtId="0" fontId="50" fillId="0" borderId="16" xfId="98" applyFont="1" applyBorder="1" applyAlignment="1">
      <alignment horizontal="center"/>
    </xf>
    <xf numFmtId="0" fontId="37" fillId="0" borderId="0" xfId="243" applyFont="1" applyBorder="1" applyAlignment="1">
      <alignment horizontal="center"/>
    </xf>
    <xf numFmtId="43" fontId="36" fillId="0" borderId="0" xfId="46" applyFont="1" applyBorder="1" applyAlignment="1">
      <alignment horizontal="left"/>
    </xf>
    <xf numFmtId="0" fontId="40" fillId="0" borderId="24" xfId="0" applyFont="1" applyBorder="1" applyAlignment="1">
      <alignment horizontal="right"/>
    </xf>
    <xf numFmtId="0" fontId="40" fillId="0" borderId="24" xfId="0" applyFont="1" applyFill="1" applyBorder="1"/>
    <xf numFmtId="164" fontId="40" fillId="0" borderId="24" xfId="46" applyNumberFormat="1" applyFont="1" applyFill="1" applyBorder="1"/>
    <xf numFmtId="164" fontId="40" fillId="0" borderId="25" xfId="46" applyNumberFormat="1" applyFont="1" applyFill="1" applyBorder="1"/>
    <xf numFmtId="165" fontId="36" fillId="0" borderId="34" xfId="0" applyNumberFormat="1" applyFont="1" applyBorder="1" applyAlignment="1">
      <alignment horizontal="right" vertical="top" wrapText="1"/>
    </xf>
    <xf numFmtId="0" fontId="36" fillId="0" borderId="29" xfId="0" applyFont="1" applyBorder="1" applyAlignment="1">
      <alignment vertical="top" wrapText="1"/>
    </xf>
    <xf numFmtId="0" fontId="36" fillId="26" borderId="21" xfId="0" applyFont="1" applyFill="1" applyBorder="1" applyAlignment="1">
      <alignment vertical="top" wrapText="1"/>
    </xf>
    <xf numFmtId="0" fontId="36" fillId="0" borderId="21" xfId="0" applyFont="1" applyFill="1" applyBorder="1" applyAlignment="1">
      <alignment vertical="top" wrapText="1"/>
    </xf>
    <xf numFmtId="43" fontId="37" fillId="0" borderId="21" xfId="46" applyFont="1" applyBorder="1" applyAlignment="1">
      <alignment vertical="top" wrapText="1"/>
    </xf>
    <xf numFmtId="0" fontId="37" fillId="0" borderId="0" xfId="101" applyFont="1" applyBorder="1" applyAlignment="1">
      <alignment horizontal="left"/>
    </xf>
    <xf numFmtId="164" fontId="37" fillId="32" borderId="16" xfId="104" applyNumberFormat="1" applyFont="1" applyFill="1" applyBorder="1" applyAlignment="1">
      <alignment horizontal="centerContinuous" vertical="center"/>
    </xf>
    <xf numFmtId="0" fontId="37" fillId="32" borderId="16" xfId="102" applyFont="1" applyFill="1" applyBorder="1" applyAlignment="1">
      <alignment horizontal="centerContinuous"/>
    </xf>
    <xf numFmtId="0" fontId="37" fillId="0" borderId="16" xfId="102" applyFont="1" applyBorder="1" applyAlignment="1">
      <alignment horizontal="center" vertical="center"/>
    </xf>
    <xf numFmtId="164" fontId="37" fillId="0" borderId="16" xfId="104" applyNumberFormat="1" applyFont="1" applyFill="1" applyBorder="1" applyAlignment="1">
      <alignment horizontal="center" vertical="center"/>
    </xf>
    <xf numFmtId="1" fontId="37" fillId="0" borderId="16" xfId="102" applyNumberFormat="1" applyFont="1" applyBorder="1" applyAlignment="1">
      <alignment horizontal="center" vertical="center"/>
    </xf>
    <xf numFmtId="0" fontId="90" fillId="0" borderId="0" xfId="0" applyFont="1"/>
    <xf numFmtId="0" fontId="91" fillId="0" borderId="0" xfId="0" applyFont="1"/>
    <xf numFmtId="0" fontId="35" fillId="0" borderId="0" xfId="0" applyFont="1" applyAlignment="1"/>
    <xf numFmtId="0" fontId="42" fillId="0" borderId="0" xfId="0" applyFont="1" applyAlignment="1"/>
    <xf numFmtId="0" fontId="42" fillId="0" borderId="0" xfId="0" applyFont="1" applyFill="1" applyAlignment="1"/>
    <xf numFmtId="0" fontId="36" fillId="0" borderId="16" xfId="0" applyFont="1" applyBorder="1"/>
    <xf numFmtId="0" fontId="36" fillId="0" borderId="16" xfId="0" applyFont="1" applyBorder="1" applyAlignment="1">
      <alignment horizontal="right"/>
    </xf>
    <xf numFmtId="0" fontId="36" fillId="0" borderId="16" xfId="0" applyFont="1" applyBorder="1" applyAlignment="1">
      <alignment horizontal="left"/>
    </xf>
    <xf numFmtId="0" fontId="36" fillId="0" borderId="16" xfId="0" applyFont="1" applyFill="1" applyBorder="1" applyAlignment="1">
      <alignment horizontal="center"/>
    </xf>
    <xf numFmtId="3" fontId="36" fillId="0" borderId="16" xfId="46" applyNumberFormat="1" applyFont="1" applyFill="1" applyBorder="1"/>
    <xf numFmtId="164" fontId="36" fillId="0" borderId="16" xfId="46" applyNumberFormat="1" applyFont="1" applyFill="1" applyBorder="1"/>
    <xf numFmtId="0" fontId="37" fillId="31" borderId="16" xfId="102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0" fontId="90" fillId="0" borderId="16" xfId="0" applyFont="1" applyBorder="1"/>
    <xf numFmtId="0" fontId="90" fillId="0" borderId="16" xfId="102" applyFont="1" applyBorder="1" applyAlignment="1">
      <alignment horizontal="left" vertical="center"/>
    </xf>
    <xf numFmtId="0" fontId="90" fillId="0" borderId="16" xfId="102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164" fontId="90" fillId="0" borderId="16" xfId="102" applyNumberFormat="1" applyFont="1" applyBorder="1" applyAlignment="1">
      <alignment horizontal="center" vertical="center"/>
    </xf>
    <xf numFmtId="176" fontId="90" fillId="0" borderId="16" xfId="102" applyNumberFormat="1" applyFont="1" applyBorder="1" applyAlignment="1">
      <alignment horizontal="center" vertical="center"/>
    </xf>
    <xf numFmtId="43" fontId="36" fillId="0" borderId="0" xfId="46" applyFont="1"/>
    <xf numFmtId="176" fontId="90" fillId="0" borderId="16" xfId="102" applyNumberFormat="1" applyFont="1" applyBorder="1" applyAlignment="1">
      <alignment horizontal="right" vertical="center"/>
    </xf>
    <xf numFmtId="164" fontId="36" fillId="0" borderId="16" xfId="46" applyNumberFormat="1" applyFont="1" applyBorder="1"/>
    <xf numFmtId="176" fontId="36" fillId="0" borderId="16" xfId="46" applyNumberFormat="1" applyFont="1" applyBorder="1"/>
    <xf numFmtId="164" fontId="36" fillId="0" borderId="16" xfId="0" applyNumberFormat="1" applyFont="1" applyBorder="1"/>
    <xf numFmtId="176" fontId="36" fillId="0" borderId="16" xfId="0" applyNumberFormat="1" applyFont="1" applyBorder="1"/>
    <xf numFmtId="2" fontId="36" fillId="0" borderId="16" xfId="0" applyNumberFormat="1" applyFont="1" applyFill="1" applyBorder="1"/>
    <xf numFmtId="43" fontId="36" fillId="0" borderId="16" xfId="46" applyFont="1" applyBorder="1"/>
    <xf numFmtId="0" fontId="36" fillId="0" borderId="16" xfId="0" applyFont="1" applyFill="1" applyBorder="1"/>
    <xf numFmtId="43" fontId="36" fillId="0" borderId="16" xfId="46" applyFont="1" applyFill="1" applyBorder="1"/>
    <xf numFmtId="0" fontId="37" fillId="31" borderId="16" xfId="102" applyFont="1" applyFill="1" applyBorder="1" applyAlignment="1">
      <alignment horizontal="centerContinuous" vertical="center" wrapText="1"/>
    </xf>
    <xf numFmtId="176" fontId="36" fillId="0" borderId="16" xfId="46" applyNumberFormat="1" applyFont="1" applyFill="1" applyBorder="1"/>
    <xf numFmtId="43" fontId="90" fillId="0" borderId="16" xfId="46" applyFont="1" applyBorder="1" applyAlignment="1">
      <alignment horizontal="center" vertical="center"/>
    </xf>
    <xf numFmtId="177" fontId="90" fillId="0" borderId="16" xfId="46" applyNumberFormat="1" applyFont="1" applyBorder="1" applyAlignment="1">
      <alignment horizontal="right" vertical="center"/>
    </xf>
    <xf numFmtId="164" fontId="90" fillId="0" borderId="16" xfId="46" applyNumberFormat="1" applyFont="1" applyBorder="1" applyAlignment="1">
      <alignment horizontal="right" vertical="center"/>
    </xf>
    <xf numFmtId="0" fontId="36" fillId="0" borderId="16" xfId="0" applyFont="1" applyBorder="1" applyAlignment="1">
      <alignment horizontal="center" vertical="top"/>
    </xf>
    <xf numFmtId="0" fontId="36" fillId="0" borderId="16" xfId="0" applyFont="1" applyBorder="1" applyAlignment="1">
      <alignment horizontal="left" vertical="top"/>
    </xf>
    <xf numFmtId="0" fontId="36" fillId="0" borderId="16" xfId="0" applyFont="1" applyBorder="1" applyAlignment="1">
      <alignment vertical="top"/>
    </xf>
    <xf numFmtId="164" fontId="36" fillId="0" borderId="16" xfId="46" applyNumberFormat="1" applyFont="1" applyBorder="1" applyAlignment="1">
      <alignment vertical="top"/>
    </xf>
    <xf numFmtId="164" fontId="36" fillId="0" borderId="16" xfId="46" applyNumberFormat="1" applyFont="1" applyFill="1" applyBorder="1" applyAlignment="1">
      <alignment vertical="top"/>
    </xf>
    <xf numFmtId="0" fontId="36" fillId="0" borderId="16" xfId="0" applyFont="1" applyFill="1" applyBorder="1" applyAlignment="1">
      <alignment vertical="top"/>
    </xf>
    <xf numFmtId="164" fontId="36" fillId="0" borderId="16" xfId="0" applyNumberFormat="1" applyFont="1" applyBorder="1" applyAlignment="1">
      <alignment vertical="top"/>
    </xf>
    <xf numFmtId="43" fontId="36" fillId="0" borderId="16" xfId="46" applyFont="1" applyBorder="1" applyAlignment="1">
      <alignment vertical="top"/>
    </xf>
    <xf numFmtId="0" fontId="36" fillId="0" borderId="16" xfId="0" applyFont="1" applyBorder="1" applyAlignment="1">
      <alignment horizontal="left" vertical="top" wrapText="1"/>
    </xf>
    <xf numFmtId="0" fontId="36" fillId="0" borderId="0" xfId="0" applyFont="1" applyAlignment="1">
      <alignment vertical="top"/>
    </xf>
    <xf numFmtId="0" fontId="93" fillId="0" borderId="0" xfId="0" applyFont="1"/>
    <xf numFmtId="164" fontId="90" fillId="0" borderId="16" xfId="46" applyNumberFormat="1" applyFont="1" applyBorder="1" applyAlignment="1">
      <alignment horizontal="right"/>
    </xf>
    <xf numFmtId="164" fontId="90" fillId="0" borderId="16" xfId="0" applyNumberFormat="1" applyFont="1" applyBorder="1" applyAlignment="1">
      <alignment horizontal="right"/>
    </xf>
    <xf numFmtId="0" fontId="37" fillId="0" borderId="28" xfId="0" applyFont="1" applyBorder="1" applyAlignment="1">
      <alignment horizontal="center" vertical="center" wrapText="1"/>
    </xf>
    <xf numFmtId="0" fontId="40" fillId="0" borderId="26" xfId="0" applyFont="1" applyBorder="1" applyAlignment="1">
      <alignment vertical="center" wrapText="1"/>
    </xf>
    <xf numFmtId="0" fontId="40" fillId="0" borderId="34" xfId="0" applyFont="1" applyBorder="1" applyAlignment="1">
      <alignment vertical="center" wrapText="1"/>
    </xf>
    <xf numFmtId="0" fontId="40" fillId="0" borderId="29" xfId="0" applyFont="1" applyBorder="1" applyAlignment="1">
      <alignment vertical="center" wrapText="1"/>
    </xf>
    <xf numFmtId="0" fontId="37" fillId="0" borderId="31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24" borderId="16" xfId="0" applyFont="1" applyFill="1" applyBorder="1" applyAlignment="1">
      <alignment horizontal="center" vertical="center"/>
    </xf>
    <xf numFmtId="0" fontId="50" fillId="0" borderId="0" xfId="98" applyFont="1" applyBorder="1" applyAlignment="1">
      <alignment horizontal="center"/>
    </xf>
    <xf numFmtId="0" fontId="50" fillId="0" borderId="31" xfId="98" applyFont="1" applyBorder="1" applyAlignment="1">
      <alignment horizontal="center"/>
    </xf>
    <xf numFmtId="0" fontId="50" fillId="0" borderId="32" xfId="98" applyFont="1" applyBorder="1" applyAlignment="1">
      <alignment horizontal="center"/>
    </xf>
    <xf numFmtId="0" fontId="50" fillId="0" borderId="16" xfId="98" applyFont="1" applyBorder="1" applyAlignment="1">
      <alignment horizontal="center"/>
    </xf>
    <xf numFmtId="0" fontId="50" fillId="0" borderId="16" xfId="98" applyFont="1" applyBorder="1" applyAlignment="1">
      <alignment horizontal="center" vertical="center"/>
    </xf>
    <xf numFmtId="0" fontId="50" fillId="0" borderId="20" xfId="98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 wrapText="1"/>
    </xf>
    <xf numFmtId="0" fontId="37" fillId="0" borderId="16" xfId="102" applyFont="1" applyBorder="1" applyAlignment="1">
      <alignment horizontal="center" vertical="center" wrapText="1"/>
    </xf>
    <xf numFmtId="0" fontId="37" fillId="31" borderId="16" xfId="102" applyFont="1" applyFill="1" applyBorder="1" applyAlignment="1">
      <alignment horizontal="center" vertical="center" wrapText="1"/>
    </xf>
    <xf numFmtId="0" fontId="89" fillId="31" borderId="16" xfId="102" applyFont="1" applyFill="1" applyBorder="1" applyAlignment="1">
      <alignment horizontal="center" vertical="center" wrapText="1"/>
    </xf>
    <xf numFmtId="0" fontId="92" fillId="0" borderId="10" xfId="0" applyFont="1" applyBorder="1" applyAlignment="1">
      <alignment horizontal="center"/>
    </xf>
    <xf numFmtId="0" fontId="90" fillId="0" borderId="31" xfId="0" applyFont="1" applyBorder="1" applyAlignment="1">
      <alignment horizontal="center"/>
    </xf>
    <xf numFmtId="0" fontId="90" fillId="0" borderId="33" xfId="0" applyFont="1" applyBorder="1" applyAlignment="1">
      <alignment horizontal="center"/>
    </xf>
    <xf numFmtId="0" fontId="39" fillId="0" borderId="16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top" wrapText="1"/>
    </xf>
    <xf numFmtId="0" fontId="39" fillId="0" borderId="16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top" wrapText="1"/>
    </xf>
    <xf numFmtId="0" fontId="39" fillId="0" borderId="32" xfId="0" applyFont="1" applyBorder="1" applyAlignment="1">
      <alignment horizontal="center" vertical="top" wrapText="1"/>
    </xf>
    <xf numFmtId="0" fontId="39" fillId="0" borderId="33" xfId="0" applyFont="1" applyBorder="1" applyAlignment="1">
      <alignment horizontal="center" vertical="top" wrapText="1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70" fillId="0" borderId="31" xfId="250" applyFont="1" applyFill="1" applyBorder="1" applyAlignment="1">
      <alignment horizontal="center" vertical="center" wrapText="1"/>
    </xf>
    <xf numFmtId="0" fontId="70" fillId="0" borderId="32" xfId="250" applyFont="1" applyFill="1" applyBorder="1" applyAlignment="1">
      <alignment horizontal="center" vertical="center" wrapText="1"/>
    </xf>
    <xf numFmtId="0" fontId="70" fillId="0" borderId="33" xfId="250" applyFont="1" applyFill="1" applyBorder="1" applyAlignment="1">
      <alignment horizontal="center" vertical="center" wrapText="1"/>
    </xf>
    <xf numFmtId="0" fontId="50" fillId="0" borderId="16" xfId="250" applyFont="1" applyBorder="1" applyAlignment="1">
      <alignment horizontal="center" vertical="center"/>
    </xf>
    <xf numFmtId="0" fontId="50" fillId="0" borderId="31" xfId="250" applyFont="1" applyBorder="1" applyAlignment="1">
      <alignment horizontal="center"/>
    </xf>
    <xf numFmtId="0" fontId="50" fillId="0" borderId="33" xfId="250" applyFont="1" applyBorder="1" applyAlignment="1">
      <alignment horizontal="center"/>
    </xf>
    <xf numFmtId="0" fontId="50" fillId="0" borderId="16" xfId="252" applyFont="1" applyBorder="1" applyAlignment="1">
      <alignment horizontal="center" vertical="center" wrapText="1"/>
    </xf>
    <xf numFmtId="0" fontId="50" fillId="0" borderId="20" xfId="252" applyFont="1" applyFill="1" applyBorder="1" applyAlignment="1">
      <alignment horizontal="center" vertical="center" wrapText="1"/>
    </xf>
    <xf numFmtId="0" fontId="50" fillId="0" borderId="21" xfId="252" applyFont="1" applyFill="1" applyBorder="1" applyAlignment="1">
      <alignment horizontal="center" vertical="center" wrapText="1"/>
    </xf>
    <xf numFmtId="0" fontId="50" fillId="0" borderId="16" xfId="252" applyFont="1" applyBorder="1" applyAlignment="1">
      <alignment horizontal="center"/>
    </xf>
    <xf numFmtId="0" fontId="40" fillId="0" borderId="21" xfId="0" applyFont="1" applyBorder="1" applyAlignment="1">
      <alignment vertical="center"/>
    </xf>
    <xf numFmtId="0" fontId="37" fillId="0" borderId="0" xfId="243" applyFont="1" applyBorder="1" applyAlignment="1">
      <alignment horizontal="center"/>
    </xf>
    <xf numFmtId="0" fontId="39" fillId="0" borderId="20" xfId="100" applyFont="1" applyFill="1" applyBorder="1" applyAlignment="1">
      <alignment horizontal="center" vertical="center"/>
    </xf>
    <xf numFmtId="0" fontId="40" fillId="0" borderId="21" xfId="102" applyFont="1" applyBorder="1" applyAlignment="1">
      <alignment horizontal="center" vertical="center"/>
    </xf>
    <xf numFmtId="0" fontId="40" fillId="0" borderId="21" xfId="100" applyFont="1" applyFill="1" applyBorder="1" applyAlignment="1">
      <alignment horizontal="center" vertical="center"/>
    </xf>
    <xf numFmtId="0" fontId="39" fillId="0" borderId="16" xfId="102" applyFont="1" applyBorder="1" applyAlignment="1">
      <alignment horizontal="center"/>
    </xf>
    <xf numFmtId="0" fontId="39" fillId="0" borderId="20" xfId="102" applyFont="1" applyBorder="1" applyAlignment="1">
      <alignment horizontal="center" vertical="center" wrapText="1"/>
    </xf>
    <xf numFmtId="0" fontId="40" fillId="0" borderId="21" xfId="102" applyFont="1" applyBorder="1" applyAlignment="1">
      <alignment wrapText="1"/>
    </xf>
    <xf numFmtId="0" fontId="39" fillId="0" borderId="21" xfId="100" applyFont="1" applyFill="1" applyBorder="1" applyAlignment="1">
      <alignment horizontal="center" vertical="center"/>
    </xf>
    <xf numFmtId="0" fontId="39" fillId="0" borderId="20" xfId="100" applyFont="1" applyFill="1" applyBorder="1" applyAlignment="1">
      <alignment horizontal="center" vertical="center" wrapText="1"/>
    </xf>
    <xf numFmtId="0" fontId="39" fillId="0" borderId="20" xfId="102" applyFont="1" applyBorder="1" applyAlignment="1">
      <alignment horizontal="center" vertical="center"/>
    </xf>
    <xf numFmtId="0" fontId="39" fillId="0" borderId="21" xfId="102" applyFont="1" applyBorder="1" applyAlignment="1">
      <alignment horizontal="center" vertical="center"/>
    </xf>
    <xf numFmtId="0" fontId="35" fillId="0" borderId="0" xfId="243" applyFont="1" applyBorder="1" applyAlignment="1">
      <alignment horizontal="center"/>
    </xf>
    <xf numFmtId="0" fontId="39" fillId="0" borderId="20" xfId="171" applyFont="1" applyBorder="1" applyAlignment="1">
      <alignment horizontal="center" vertical="center" wrapText="1"/>
    </xf>
    <xf numFmtId="0" fontId="39" fillId="0" borderId="24" xfId="171" applyFont="1" applyBorder="1" applyAlignment="1">
      <alignment horizontal="center" vertical="center" wrapText="1"/>
    </xf>
    <xf numFmtId="0" fontId="39" fillId="0" borderId="21" xfId="171" applyFont="1" applyBorder="1" applyAlignment="1">
      <alignment horizontal="center" vertical="center"/>
    </xf>
    <xf numFmtId="0" fontId="44" fillId="0" borderId="31" xfId="171" applyFont="1" applyBorder="1" applyAlignment="1">
      <alignment horizontal="center" vertical="center" wrapText="1"/>
    </xf>
    <xf numFmtId="0" fontId="44" fillId="0" borderId="32" xfId="171" applyFont="1" applyBorder="1" applyAlignment="1">
      <alignment horizontal="center" vertical="center" wrapText="1"/>
    </xf>
    <xf numFmtId="0" fontId="44" fillId="0" borderId="16" xfId="171" applyFont="1" applyBorder="1" applyAlignment="1">
      <alignment horizontal="center" vertical="center" wrapText="1"/>
    </xf>
    <xf numFmtId="0" fontId="41" fillId="0" borderId="24" xfId="171" applyFont="1" applyBorder="1" applyAlignment="1">
      <alignment horizontal="center" vertical="center" wrapText="1"/>
    </xf>
    <xf numFmtId="0" fontId="41" fillId="0" borderId="21" xfId="171" applyFont="1" applyBorder="1" applyAlignment="1">
      <alignment horizontal="center" vertical="center" wrapText="1"/>
    </xf>
    <xf numFmtId="0" fontId="39" fillId="0" borderId="16" xfId="171" applyFont="1" applyBorder="1" applyAlignment="1">
      <alignment horizontal="center" vertical="center"/>
    </xf>
    <xf numFmtId="0" fontId="38" fillId="0" borderId="20" xfId="171" applyFont="1" applyBorder="1" applyAlignment="1">
      <alignment horizontal="center" vertical="center" wrapText="1"/>
    </xf>
    <xf numFmtId="0" fontId="38" fillId="0" borderId="24" xfId="171" applyFont="1" applyBorder="1" applyAlignment="1">
      <alignment horizontal="center" vertical="center" wrapText="1"/>
    </xf>
    <xf numFmtId="0" fontId="38" fillId="0" borderId="21" xfId="171" applyFont="1" applyBorder="1" applyAlignment="1">
      <alignment horizontal="center" vertical="center" wrapText="1"/>
    </xf>
    <xf numFmtId="0" fontId="39" fillId="0" borderId="16" xfId="171" applyFont="1" applyBorder="1" applyAlignment="1">
      <alignment horizontal="center" vertical="center" wrapText="1"/>
    </xf>
    <xf numFmtId="0" fontId="39" fillId="0" borderId="20" xfId="171" applyFont="1" applyBorder="1" applyAlignment="1">
      <alignment horizontal="center" vertical="center"/>
    </xf>
    <xf numFmtId="0" fontId="39" fillId="0" borderId="24" xfId="171" applyFont="1" applyBorder="1" applyAlignment="1">
      <alignment horizontal="center" vertical="center"/>
    </xf>
    <xf numFmtId="0" fontId="86" fillId="0" borderId="0" xfId="184" applyFont="1" applyAlignment="1">
      <alignment horizontal="left" vertical="top" wrapText="1"/>
    </xf>
    <xf numFmtId="0" fontId="37" fillId="30" borderId="31" xfId="171" applyFont="1" applyFill="1" applyBorder="1" applyAlignment="1">
      <alignment horizontal="center" vertical="center" wrapText="1"/>
    </xf>
    <xf numFmtId="0" fontId="37" fillId="30" borderId="33" xfId="171" applyFont="1" applyFill="1" applyBorder="1" applyAlignment="1">
      <alignment horizontal="center" vertical="center" wrapText="1"/>
    </xf>
    <xf numFmtId="0" fontId="39" fillId="0" borderId="28" xfId="171" applyFont="1" applyBorder="1" applyAlignment="1">
      <alignment horizontal="center" vertical="center"/>
    </xf>
    <xf numFmtId="0" fontId="39" fillId="0" borderId="30" xfId="171" applyFont="1" applyBorder="1" applyAlignment="1">
      <alignment horizontal="center" vertical="center"/>
    </xf>
    <xf numFmtId="0" fontId="39" fillId="0" borderId="26" xfId="171" applyFont="1" applyBorder="1" applyAlignment="1">
      <alignment horizontal="center" vertical="center"/>
    </xf>
    <xf numFmtId="0" fontId="39" fillId="0" borderId="34" xfId="171" applyFont="1" applyBorder="1" applyAlignment="1">
      <alignment horizontal="center" vertical="center"/>
    </xf>
    <xf numFmtId="0" fontId="39" fillId="0" borderId="10" xfId="171" applyFont="1" applyBorder="1" applyAlignment="1">
      <alignment horizontal="center" vertical="center"/>
    </xf>
    <xf numFmtId="0" fontId="39" fillId="0" borderId="29" xfId="171" applyFont="1" applyBorder="1" applyAlignment="1">
      <alignment horizontal="center" vertical="center"/>
    </xf>
    <xf numFmtId="0" fontId="38" fillId="0" borderId="16" xfId="171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/>
    </xf>
    <xf numFmtId="0" fontId="37" fillId="0" borderId="28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50" fillId="0" borderId="0" xfId="244" applyFont="1" applyAlignment="1">
      <alignment horizontal="right"/>
    </xf>
    <xf numFmtId="0" fontId="84" fillId="0" borderId="0" xfId="244" applyFont="1" applyAlignment="1">
      <alignment horizontal="center"/>
    </xf>
    <xf numFmtId="0" fontId="50" fillId="0" borderId="0" xfId="244" applyFont="1" applyBorder="1" applyAlignment="1">
      <alignment horizontal="right"/>
    </xf>
    <xf numFmtId="0" fontId="50" fillId="0" borderId="44" xfId="244" applyFont="1" applyBorder="1" applyAlignment="1">
      <alignment horizontal="center" vertical="center"/>
    </xf>
    <xf numFmtId="0" fontId="50" fillId="0" borderId="35" xfId="244" applyFont="1" applyBorder="1" applyAlignment="1">
      <alignment horizontal="center" vertical="center"/>
    </xf>
    <xf numFmtId="0" fontId="50" fillId="0" borderId="36" xfId="244" applyFont="1" applyBorder="1" applyAlignment="1">
      <alignment horizontal="center"/>
    </xf>
    <xf numFmtId="0" fontId="51" fillId="0" borderId="0" xfId="244" applyFont="1" applyAlignment="1">
      <alignment horizontal="center"/>
    </xf>
    <xf numFmtId="0" fontId="50" fillId="0" borderId="54" xfId="244" applyFont="1" applyBorder="1" applyAlignment="1">
      <alignment horizontal="right"/>
    </xf>
    <xf numFmtId="0" fontId="51" fillId="0" borderId="39" xfId="244" applyFont="1" applyBorder="1" applyAlignment="1">
      <alignment horizontal="center"/>
    </xf>
    <xf numFmtId="0" fontId="51" fillId="0" borderId="58" xfId="244" applyFont="1" applyBorder="1" applyAlignment="1">
      <alignment horizontal="center"/>
    </xf>
    <xf numFmtId="0" fontId="51" fillId="0" borderId="59" xfId="244" applyFont="1" applyBorder="1" applyAlignment="1">
      <alignment horizontal="center"/>
    </xf>
    <xf numFmtId="0" fontId="84" fillId="0" borderId="0" xfId="244" applyFont="1" applyBorder="1" applyAlignment="1">
      <alignment horizontal="center"/>
    </xf>
    <xf numFmtId="0" fontId="50" fillId="0" borderId="55" xfId="244" applyFont="1" applyBorder="1" applyAlignment="1">
      <alignment horizontal="center" vertical="center" wrapText="1"/>
    </xf>
    <xf numFmtId="0" fontId="50" fillId="0" borderId="56" xfId="244" applyFont="1" applyBorder="1" applyAlignment="1">
      <alignment horizontal="center" vertical="center" wrapText="1"/>
    </xf>
    <xf numFmtId="0" fontId="50" fillId="0" borderId="57" xfId="244" applyFont="1" applyBorder="1" applyAlignment="1">
      <alignment horizontal="center" vertical="center" wrapText="1"/>
    </xf>
    <xf numFmtId="0" fontId="51" fillId="0" borderId="17" xfId="244" applyFont="1" applyBorder="1" applyAlignment="1">
      <alignment horizontal="center"/>
    </xf>
    <xf numFmtId="0" fontId="51" fillId="0" borderId="27" xfId="244" applyFont="1" applyBorder="1" applyAlignment="1">
      <alignment horizontal="center"/>
    </xf>
    <xf numFmtId="0" fontId="51" fillId="0" borderId="60" xfId="244" applyFont="1" applyBorder="1" applyAlignment="1">
      <alignment horizontal="center"/>
    </xf>
    <xf numFmtId="0" fontId="51" fillId="0" borderId="61" xfId="244" applyFont="1" applyBorder="1" applyAlignment="1">
      <alignment horizontal="center"/>
    </xf>
    <xf numFmtId="0" fontId="51" fillId="0" borderId="62" xfId="244" applyFont="1" applyBorder="1" applyAlignment="1">
      <alignment horizontal="center"/>
    </xf>
    <xf numFmtId="0" fontId="51" fillId="0" borderId="63" xfId="244" applyFont="1" applyBorder="1" applyAlignment="1">
      <alignment horizontal="center"/>
    </xf>
    <xf numFmtId="0" fontId="50" fillId="0" borderId="64" xfId="244" applyFont="1" applyBorder="1" applyAlignment="1">
      <alignment horizontal="center" vertical="center"/>
    </xf>
    <xf numFmtId="0" fontId="50" fillId="0" borderId="65" xfId="244" applyFont="1" applyBorder="1" applyAlignment="1">
      <alignment horizontal="center" vertical="center"/>
    </xf>
    <xf numFmtId="0" fontId="50" fillId="0" borderId="52" xfId="244" applyFont="1" applyBorder="1" applyAlignment="1">
      <alignment horizontal="center" vertical="center"/>
    </xf>
    <xf numFmtId="0" fontId="36" fillId="0" borderId="0" xfId="254" applyFont="1"/>
    <xf numFmtId="0" fontId="36" fillId="0" borderId="0" xfId="255" applyFont="1"/>
    <xf numFmtId="164" fontId="36" fillId="0" borderId="0" xfId="254" applyNumberFormat="1" applyFont="1"/>
    <xf numFmtId="164" fontId="36" fillId="0" borderId="74" xfId="46" applyNumberFormat="1" applyFont="1" applyFill="1" applyBorder="1"/>
    <xf numFmtId="164" fontId="36" fillId="0" borderId="0" xfId="138" applyNumberFormat="1" applyFont="1" applyFill="1" applyBorder="1" applyAlignment="1">
      <alignment horizontal="center"/>
    </xf>
  </cellXfs>
  <cellStyles count="256">
    <cellStyle name="1" xfId="116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ส่วนที่ถูกเน้น1" xfId="7"/>
    <cellStyle name="20% - ส่วนที่ถูกเน้น2" xfId="8"/>
    <cellStyle name="20% - ส่วนที่ถูกเน้น3" xfId="9"/>
    <cellStyle name="20% - ส่วนที่ถูกเน้น4" xfId="10"/>
    <cellStyle name="20% - ส่วนที่ถูกเน้น5" xfId="11"/>
    <cellStyle name="20% - ส่วนที่ถูกเน้น6" xfId="12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ส่วนที่ถูกเน้น1" xfId="19"/>
    <cellStyle name="40% - ส่วนที่ถูกเน้น2" xfId="20"/>
    <cellStyle name="40% - ส่วนที่ถูกเน้น3" xfId="21"/>
    <cellStyle name="40% - ส่วนที่ถูกเน้น4" xfId="22"/>
    <cellStyle name="40% - ส่วนที่ถูกเน้น5" xfId="23"/>
    <cellStyle name="40% - ส่วนที่ถูกเน้น6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ส่วนที่ถูกเน้น1" xfId="31"/>
    <cellStyle name="60% - ส่วนที่ถูกเน้น2" xfId="32"/>
    <cellStyle name="60% - ส่วนที่ถูกเน้น3" xfId="33"/>
    <cellStyle name="60% - ส่วนที่ถูกเน้น4" xfId="34"/>
    <cellStyle name="60% - ส่วนที่ถูกเน้น5" xfId="35"/>
    <cellStyle name="60% - ส่วนที่ถูกเน้น6" xfId="36"/>
    <cellStyle name="75" xfId="117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Bad" xfId="43" builtinId="27" customBuiltin="1"/>
    <cellStyle name="Calculation" xfId="44" builtinId="22" customBuiltin="1"/>
    <cellStyle name="category" xfId="118"/>
    <cellStyle name="Check Cell" xfId="45" builtinId="23" customBuiltin="1"/>
    <cellStyle name="Comma" xfId="46" builtinId="3"/>
    <cellStyle name="Comma 10" xfId="111"/>
    <cellStyle name="Comma 10 2" xfId="119"/>
    <cellStyle name="Comma 11" xfId="120"/>
    <cellStyle name="Comma 11 2" xfId="121"/>
    <cellStyle name="Comma 11 3" xfId="122"/>
    <cellStyle name="Comma 12" xfId="112"/>
    <cellStyle name="Comma 13" xfId="123"/>
    <cellStyle name="Comma 14" xfId="124"/>
    <cellStyle name="Comma 14 2" xfId="253"/>
    <cellStyle name="Comma 15" xfId="125"/>
    <cellStyle name="Comma 15 2" xfId="126"/>
    <cellStyle name="Comma 16" xfId="127"/>
    <cellStyle name="Comma 17" xfId="237"/>
    <cellStyle name="Comma 18" xfId="245"/>
    <cellStyle name="Comma 2" xfId="47"/>
    <cellStyle name="Comma 2 10" xfId="128"/>
    <cellStyle name="Comma 2 12" xfId="129"/>
    <cellStyle name="Comma 2 2" xfId="104"/>
    <cellStyle name="Comma 2 3" xfId="130"/>
    <cellStyle name="Comma 2 3 2" xfId="131"/>
    <cellStyle name="Comma 2 4" xfId="132"/>
    <cellStyle name="Comma 2 5" xfId="115"/>
    <cellStyle name="Comma 2 5 2" xfId="239"/>
    <cellStyle name="Comma 21 2" xfId="246"/>
    <cellStyle name="Comma 3" xfId="48"/>
    <cellStyle name="Comma 3 2" xfId="133"/>
    <cellStyle name="Comma 3 2 2" xfId="134"/>
    <cellStyle name="Comma 4" xfId="49"/>
    <cellStyle name="Comma 4 2" xfId="135"/>
    <cellStyle name="Comma 4 2 2" xfId="136"/>
    <cellStyle name="Comma 4 2 2 2" xfId="137"/>
    <cellStyle name="Comma 4 3" xfId="138"/>
    <cellStyle name="Comma 4 4" xfId="139"/>
    <cellStyle name="Comma 5" xfId="97"/>
    <cellStyle name="Comma 5 2" xfId="140"/>
    <cellStyle name="Comma 5 2 2" xfId="141"/>
    <cellStyle name="Comma 5 2 3" xfId="142"/>
    <cellStyle name="Comma 5 3" xfId="143"/>
    <cellStyle name="Comma 5 4" xfId="249"/>
    <cellStyle name="Comma 6" xfId="99"/>
    <cellStyle name="Comma 6 2" xfId="103"/>
    <cellStyle name="Comma 6 2 2" xfId="144"/>
    <cellStyle name="Comma 6 2 3" xfId="145"/>
    <cellStyle name="Comma 6 3" xfId="146"/>
    <cellStyle name="Comma 6 4" xfId="147"/>
    <cellStyle name="Comma 7" xfId="106"/>
    <cellStyle name="Comma 7 2" xfId="148"/>
    <cellStyle name="Comma 8" xfId="107"/>
    <cellStyle name="Comma 8 2" xfId="149"/>
    <cellStyle name="Comma 8 3" xfId="150"/>
    <cellStyle name="Comma 9" xfId="109"/>
    <cellStyle name="Comma 9 2" xfId="151"/>
    <cellStyle name="Comma 9 3" xfId="152"/>
    <cellStyle name="Comma 9 3 2" xfId="241"/>
    <cellStyle name="Comma 9 4" xfId="251"/>
    <cellStyle name="comma zerodec" xfId="153"/>
    <cellStyle name="Currency1" xfId="154"/>
    <cellStyle name="Date" xfId="155"/>
    <cellStyle name="Dollar (zero dec)" xfId="156"/>
    <cellStyle name="Explanatory Text" xfId="50" builtinId="53" customBuiltin="1"/>
    <cellStyle name="Good" xfId="51" builtinId="26" customBuiltin="1"/>
    <cellStyle name="Grey" xfId="157"/>
    <cellStyle name="HEADER" xfId="158"/>
    <cellStyle name="Header1" xfId="159"/>
    <cellStyle name="Header2" xfId="160"/>
    <cellStyle name="Heading 1" xfId="52" builtinId="16" customBuiltin="1"/>
    <cellStyle name="Heading 2" xfId="53" builtinId="17" customBuiltin="1"/>
    <cellStyle name="Heading 3" xfId="54" builtinId="18" customBuiltin="1"/>
    <cellStyle name="Heading 4" xfId="55" builtinId="19" customBuiltin="1"/>
    <cellStyle name="Input" xfId="56" builtinId="20" customBuiltin="1"/>
    <cellStyle name="Input [yellow]" xfId="161"/>
    <cellStyle name="Linked Cell" xfId="57" builtinId="24" customBuiltin="1"/>
    <cellStyle name="Milliers [0]_!!!GO" xfId="162"/>
    <cellStyle name="Milliers_!!!GO" xfId="163"/>
    <cellStyle name="Model" xfId="164"/>
    <cellStyle name="Mon้taire [0]_!!!GO" xfId="165"/>
    <cellStyle name="Mon้taire_!!!GO" xfId="166"/>
    <cellStyle name="Neutral" xfId="58" builtinId="28" customBuiltin="1"/>
    <cellStyle name="New Times Roman" xfId="167"/>
    <cellStyle name="Normal" xfId="0" builtinId="0"/>
    <cellStyle name="Normal - Style1" xfId="168"/>
    <cellStyle name="Normal 10" xfId="169"/>
    <cellStyle name="Normal 10 2" xfId="170"/>
    <cellStyle name="Normal 11" xfId="171"/>
    <cellStyle name="Normal 11 2" xfId="172"/>
    <cellStyle name="Normal 11 2 2" xfId="173"/>
    <cellStyle name="Normal 12" xfId="174"/>
    <cellStyle name="Normal 13" xfId="175"/>
    <cellStyle name="Normal 14" xfId="176"/>
    <cellStyle name="Normal 2" xfId="59"/>
    <cellStyle name="Normal 2 2" xfId="102"/>
    <cellStyle name="Normal 2 2 2" xfId="110"/>
    <cellStyle name="Normal 2 3" xfId="177"/>
    <cellStyle name="Normal 2 3 2" xfId="178"/>
    <cellStyle name="Normal 2 4" xfId="179"/>
    <cellStyle name="Normal 2 4 2" xfId="180"/>
    <cellStyle name="Normal 2 5" xfId="113"/>
    <cellStyle name="Normal 2 5 2" xfId="238"/>
    <cellStyle name="Normal 2 6" xfId="181"/>
    <cellStyle name="Normal 2_1.คณะครุศาสตร์" xfId="182"/>
    <cellStyle name="Normal 20 2" xfId="247"/>
    <cellStyle name="Normal 3" xfId="60"/>
    <cellStyle name="Normal 3 2" xfId="183"/>
    <cellStyle name="Normal 3 3" xfId="184"/>
    <cellStyle name="Normal 3 4" xfId="185"/>
    <cellStyle name="Normal 4" xfId="96"/>
    <cellStyle name="Normal 4 2" xfId="186"/>
    <cellStyle name="Normal 4 2 2" xfId="187"/>
    <cellStyle name="Normal 4 3" xfId="114"/>
    <cellStyle name="Normal 4 4" xfId="242"/>
    <cellStyle name="Normal 4 5" xfId="244"/>
    <cellStyle name="Normal 4 6" xfId="248"/>
    <cellStyle name="Normal 5" xfId="98"/>
    <cellStyle name="Normal 5 2" xfId="188"/>
    <cellStyle name="Normal 6" xfId="105"/>
    <cellStyle name="Normal 6 2" xfId="189"/>
    <cellStyle name="Normal 6 3" xfId="190"/>
    <cellStyle name="Normal 6 4" xfId="191"/>
    <cellStyle name="Normal 7" xfId="108"/>
    <cellStyle name="Normal 7 2" xfId="192"/>
    <cellStyle name="Normal 7 3" xfId="193"/>
    <cellStyle name="Normal 7 4" xfId="194"/>
    <cellStyle name="Normal 7 4 2" xfId="240"/>
    <cellStyle name="Normal 7 4 2 2" xfId="252"/>
    <cellStyle name="Normal 7 5" xfId="250"/>
    <cellStyle name="Normal 8" xfId="195"/>
    <cellStyle name="Normal 8 2" xfId="196"/>
    <cellStyle name="Normal 9" xfId="197"/>
    <cellStyle name="Normal 9 2" xfId="198"/>
    <cellStyle name="Normal 9 3" xfId="199"/>
    <cellStyle name="Normal_แบบฟอร์มจัดทำคำของบประมาณปี 2552" xfId="61"/>
    <cellStyle name="Note" xfId="62" builtinId="10" customBuiltin="1"/>
    <cellStyle name="Output" xfId="63" builtinId="21" customBuiltin="1"/>
    <cellStyle name="p/n" xfId="200"/>
    <cellStyle name="Percent [2]" xfId="201"/>
    <cellStyle name="Percent 2" xfId="202"/>
    <cellStyle name="STANDARD" xfId="203"/>
    <cellStyle name="subhead" xfId="204"/>
    <cellStyle name="Title" xfId="64" builtinId="15" customBuiltin="1"/>
    <cellStyle name="Total" xfId="65" builtinId="25" customBuiltin="1"/>
    <cellStyle name="Warning Text" xfId="66" builtinId="11" customBuiltin="1"/>
    <cellStyle name="การคำนวณ" xfId="67"/>
    <cellStyle name="ข้อความเตือน" xfId="68"/>
    <cellStyle name="ข้อความอธิบาย" xfId="69"/>
    <cellStyle name="เครื่องหมายจุลภาค 2" xfId="70"/>
    <cellStyle name="เครื่องหมายจุลภาค 2 2" xfId="205"/>
    <cellStyle name="เครื่องหมายจุลภาค 2 3" xfId="206"/>
    <cellStyle name="เครื่องหมายจุลภาค 3" xfId="71"/>
    <cellStyle name="เครื่องหมายจุลภาค 3 2" xfId="207"/>
    <cellStyle name="เครื่องหมายจุลภาค 4" xfId="208"/>
    <cellStyle name="เครื่องหมายจุลภาค 4 2" xfId="209"/>
    <cellStyle name="เครื่องหมายจุลภาค 4 2 2" xfId="210"/>
    <cellStyle name="เครื่องหมายจุลภาค 4 3" xfId="211"/>
    <cellStyle name="เครื่องหมายจุลภาค 5" xfId="212"/>
    <cellStyle name="เครื่องหมายจุลภาค 5 2" xfId="213"/>
    <cellStyle name="เครื่องหมายจุลภาค 6" xfId="214"/>
    <cellStyle name="เครื่องหมายจุลภาค 6 2" xfId="215"/>
    <cellStyle name="เครื่องหมายจุลภาค 7" xfId="216"/>
    <cellStyle name="เครื่องหมายจุลภาค_คำชี้แจงหมวดค่าตอบแทน,ใช้สอย,วัสดุ" xfId="217"/>
    <cellStyle name="ชื่อเรื่อง" xfId="72"/>
    <cellStyle name="เซลล์ตรวจสอบ" xfId="73"/>
    <cellStyle name="เซลล์ที่มีการเชื่อมโยง" xfId="74"/>
    <cellStyle name="ดี" xfId="75"/>
    <cellStyle name="น้บะภฒ_95" xfId="218"/>
    <cellStyle name="ปกติ 2" xfId="76"/>
    <cellStyle name="ปกติ 2 2" xfId="219"/>
    <cellStyle name="ปกติ 2 3" xfId="220"/>
    <cellStyle name="ปกติ 2_11.แพทย์" xfId="221"/>
    <cellStyle name="ปกติ 3" xfId="77"/>
    <cellStyle name="ปกติ 3 2" xfId="222"/>
    <cellStyle name="ปกติ 4" xfId="223"/>
    <cellStyle name="ปกติ 4 2" xfId="224"/>
    <cellStyle name="ปกติ 4 3" xfId="225"/>
    <cellStyle name="ปกติ 5" xfId="226"/>
    <cellStyle name="ปกติ 6" xfId="227"/>
    <cellStyle name="ปกติ 7" xfId="228"/>
    <cellStyle name="ปกติ_1. แบบฟอร์มรายจ่ายหน่วยงานสนับสนุน" xfId="229"/>
    <cellStyle name="ปกติ_โครงการงานบริการวิชาการแก่ชุมชน 2547" xfId="78"/>
    <cellStyle name="ปกติ_โครงการงานบริการวิชาการแก่ชุมชน 2547 2 2" xfId="100"/>
    <cellStyle name="ปกติ_งบขั้นต่ำ 50" xfId="243"/>
    <cellStyle name="ปกติ_งบขั้นต่ำ 50 2" xfId="101"/>
    <cellStyle name="ปกติ_แบบฟอร์มรายจ่าย ปี 52" xfId="254"/>
    <cellStyle name="ปกติ_แบบฟอร์มรายจ่ายหน่วยงานสนับสนุน. 2552 สมบูรณ์" xfId="255"/>
    <cellStyle name="ปกติ_สื่อการสอน+ปรับปรุงหลักสูตร" xfId="79"/>
    <cellStyle name="ป้อนค่า" xfId="80"/>
    <cellStyle name="ปานกลาง" xfId="81"/>
    <cellStyle name="เปอร์เซ็นต์ 2" xfId="230"/>
    <cellStyle name="เปอร์เซ็นต์ 3" xfId="231"/>
    <cellStyle name="ผลรวม" xfId="82"/>
    <cellStyle name="แย่" xfId="83"/>
    <cellStyle name="ฤธถ [0]_95" xfId="232"/>
    <cellStyle name="ฤธถ_95" xfId="233"/>
    <cellStyle name="ล๋ศญ [0]_95" xfId="234"/>
    <cellStyle name="ล๋ศญ_95" xfId="235"/>
    <cellStyle name="วฅมุ_4ฟ๙ฝวภ๛" xfId="236"/>
    <cellStyle name="ส่วนที่ถูกเน้น1" xfId="84"/>
    <cellStyle name="ส่วนที่ถูกเน้น2" xfId="85"/>
    <cellStyle name="ส่วนที่ถูกเน้น3" xfId="86"/>
    <cellStyle name="ส่วนที่ถูกเน้น4" xfId="87"/>
    <cellStyle name="ส่วนที่ถูกเน้น5" xfId="88"/>
    <cellStyle name="ส่วนที่ถูกเน้น6" xfId="89"/>
    <cellStyle name="แสดงผล" xfId="90"/>
    <cellStyle name="หมายเหตุ" xfId="91"/>
    <cellStyle name="หัวเรื่อง 1" xfId="92"/>
    <cellStyle name="หัวเรื่อง 2" xfId="93"/>
    <cellStyle name="หัวเรื่อง 3" xfId="94"/>
    <cellStyle name="หัวเรื่อง 4" xfId="9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CC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7</xdr:row>
      <xdr:rowOff>225425</xdr:rowOff>
    </xdr:from>
    <xdr:to>
      <xdr:col>7</xdr:col>
      <xdr:colOff>539751</xdr:colOff>
      <xdr:row>17</xdr:row>
      <xdr:rowOff>31750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12751" y="1892300"/>
          <a:ext cx="5238750" cy="3298825"/>
        </a:xfrm>
        <a:prstGeom prst="rect">
          <a:avLst/>
        </a:prstGeom>
        <a:noFill/>
        <a:ln w="76200" cmpd="thinThick">
          <a:solidFill>
            <a:srgbClr val="000000"/>
          </a:solidFill>
          <a:prstDash val="lgDashDotDot"/>
          <a:miter lim="800000"/>
          <a:headEnd/>
          <a:tailEnd/>
        </a:ln>
      </xdr:spPr>
      <xdr:txBody>
        <a:bodyPr vertOverflow="clip" wrap="square" lIns="54864" tIns="68580" rIns="54864" bIns="0" anchor="t" upright="1"/>
        <a:lstStyle/>
        <a:p>
          <a:pPr algn="ctr" rtl="0">
            <a:defRPr sz="1000"/>
          </a:pPr>
          <a:endParaRPr lang="th-TH" sz="3000" b="1" i="0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แบบฟอร์มการเสนอขอตั้ง</a:t>
          </a:r>
        </a:p>
        <a:p>
          <a:pPr algn="ctr" rtl="0">
            <a:defRPr sz="1000"/>
          </a:pP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งบประมาณเงินรายได้ </a:t>
          </a:r>
        </a:p>
        <a:p>
          <a:pPr algn="ctr" rtl="0">
            <a:defRPr sz="1000"/>
          </a:pP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ประจำปี 25</a:t>
          </a:r>
          <a:r>
            <a:rPr lang="en-US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</a:t>
          </a:r>
          <a:r>
            <a:rPr lang="en-US" sz="3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</a:t>
          </a:r>
        </a:p>
        <a:p>
          <a:pPr algn="ctr" rtl="0">
            <a:defRPr sz="1000"/>
          </a:pP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 ตุลาคม 25</a:t>
          </a:r>
          <a:r>
            <a:rPr lang="en-US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3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6 - 30 กันยายน 2567</a:t>
          </a:r>
        </a:p>
        <a:p>
          <a:pPr algn="ctr" rtl="0">
            <a:defRPr sz="1000"/>
          </a:pPr>
          <a:endParaRPr lang="th-TH" sz="3000" b="1" i="0" u="sng" strike="noStrike">
            <a:solidFill>
              <a:srgbClr val="000000"/>
            </a:solidFill>
            <a:latin typeface="JasmineUPC"/>
            <a:cs typeface="JasmineUPC"/>
          </a:endParaRPr>
        </a:p>
      </xdr:txBody>
    </xdr:sp>
    <xdr:clientData/>
  </xdr:twoCellAnchor>
  <xdr:twoCellAnchor editAs="oneCell">
    <xdr:from>
      <xdr:col>19</xdr:col>
      <xdr:colOff>412750</xdr:colOff>
      <xdr:row>7</xdr:row>
      <xdr:rowOff>263525</xdr:rowOff>
    </xdr:from>
    <xdr:to>
      <xdr:col>29</xdr:col>
      <xdr:colOff>317500</xdr:colOff>
      <xdr:row>16</xdr:row>
      <xdr:rowOff>317500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3490575" y="1901825"/>
          <a:ext cx="6000750" cy="3101975"/>
        </a:xfrm>
        <a:prstGeom prst="rect">
          <a:avLst/>
        </a:prstGeom>
        <a:noFill/>
        <a:ln w="76200" cmpd="thickThin">
          <a:solidFill>
            <a:srgbClr val="000000"/>
          </a:solidFill>
          <a:prstDash val="lgDashDot"/>
          <a:miter lim="800000"/>
          <a:headEnd/>
          <a:tailEnd/>
        </a:ln>
      </xdr:spPr>
      <xdr:txBody>
        <a:bodyPr vertOverflow="clip" wrap="square" lIns="54864" tIns="68580" rIns="54864" bIns="0" anchor="t" upright="1"/>
        <a:lstStyle/>
        <a:p>
          <a:pPr algn="ctr" rtl="0">
            <a:defRPr sz="1000"/>
          </a:pPr>
          <a:endParaRPr lang="th-TH" sz="3000" b="1" i="0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r>
            <a:rPr lang="th-TH" sz="5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แนวทางการจัดทำ</a:t>
          </a:r>
        </a:p>
        <a:p>
          <a:pPr algn="ctr" rtl="0">
            <a:defRPr sz="1000"/>
          </a:pPr>
          <a:r>
            <a:rPr lang="th-TH" sz="5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งบประมาณเงินรายได้</a:t>
          </a:r>
          <a:r>
            <a:rPr lang="th-TH" sz="5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</a:p>
        <a:p>
          <a:pPr algn="ctr" rtl="0">
            <a:defRPr sz="1000"/>
          </a:pPr>
          <a:r>
            <a:rPr lang="th-TH" sz="5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ประจำปี 25</a:t>
          </a:r>
          <a:r>
            <a:rPr lang="en-US" sz="5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5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 </a:t>
          </a:r>
          <a:endParaRPr lang="th-TH" sz="50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0">
            <a:defRPr sz="1000"/>
          </a:pPr>
          <a:endParaRPr lang="th-TH" sz="5000" b="1" i="0" u="sng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endParaRPr lang="th-TH" sz="5000" b="1" i="0" u="sng" strike="noStrike">
            <a:solidFill>
              <a:srgbClr val="000000"/>
            </a:solidFill>
            <a:latin typeface="JasmineUPC"/>
            <a:cs typeface="JasmineUPC"/>
          </a:endParaRPr>
        </a:p>
      </xdr:txBody>
    </xdr:sp>
    <xdr:clientData/>
  </xdr:twoCellAnchor>
  <xdr:twoCellAnchor editAs="oneCell">
    <xdr:from>
      <xdr:col>30</xdr:col>
      <xdr:colOff>333375</xdr:colOff>
      <xdr:row>8</xdr:row>
      <xdr:rowOff>79375</xdr:rowOff>
    </xdr:from>
    <xdr:to>
      <xdr:col>40</xdr:col>
      <xdr:colOff>304800</xdr:colOff>
      <xdr:row>16</xdr:row>
      <xdr:rowOff>333375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20116800" y="1984375"/>
          <a:ext cx="6067425" cy="3035300"/>
        </a:xfrm>
        <a:prstGeom prst="rect">
          <a:avLst/>
        </a:prstGeom>
        <a:noFill/>
        <a:ln w="76200" cmpd="thickThin">
          <a:solidFill>
            <a:srgbClr val="000000"/>
          </a:solidFill>
          <a:prstDash val="lgDashDot"/>
          <a:miter lim="800000"/>
          <a:headEnd/>
          <a:tailEnd/>
        </a:ln>
      </xdr:spPr>
      <xdr:txBody>
        <a:bodyPr vertOverflow="clip" wrap="square" lIns="54864" tIns="68580" rIns="54864" bIns="0" anchor="t" upright="1"/>
        <a:lstStyle/>
        <a:p>
          <a:pPr algn="ctr" rtl="0">
            <a:defRPr sz="1000"/>
          </a:pPr>
          <a:endParaRPr lang="th-TH" sz="3000" b="1" i="0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r>
            <a:rPr lang="th-TH" sz="5000" b="1" i="0" strike="noStrike">
              <a:solidFill>
                <a:srgbClr val="000000"/>
              </a:solidFill>
              <a:latin typeface="JasmineUPC"/>
              <a:cs typeface="JasmineUPC"/>
            </a:rPr>
            <a:t>                                  </a:t>
          </a:r>
          <a:r>
            <a:rPr lang="th-TH" sz="6000" b="1" i="0" strike="noStrike">
              <a:solidFill>
                <a:srgbClr val="000000"/>
              </a:solidFill>
              <a:latin typeface="JasmineUPC"/>
              <a:cs typeface="JasmineUPC"/>
            </a:rPr>
            <a:t>ภาคผนวก</a:t>
          </a:r>
        </a:p>
        <a:p>
          <a:pPr algn="ctr" rtl="0">
            <a:defRPr sz="1000"/>
          </a:pPr>
          <a:endParaRPr lang="th-TH" sz="5000" b="1" i="0" u="sng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endParaRPr lang="th-TH" sz="5000" b="1" i="0" u="sng" strike="noStrike">
            <a:solidFill>
              <a:srgbClr val="000000"/>
            </a:solidFill>
            <a:latin typeface="JasmineUPC"/>
            <a:cs typeface="JasmineUPC"/>
          </a:endParaRPr>
        </a:p>
      </xdr:txBody>
    </xdr:sp>
    <xdr:clientData/>
  </xdr:twoCellAnchor>
  <xdr:twoCellAnchor editAs="oneCell">
    <xdr:from>
      <xdr:col>8</xdr:col>
      <xdr:colOff>428625</xdr:colOff>
      <xdr:row>8</xdr:row>
      <xdr:rowOff>47624</xdr:rowOff>
    </xdr:from>
    <xdr:to>
      <xdr:col>18</xdr:col>
      <xdr:colOff>299357</xdr:colOff>
      <xdr:row>17</xdr:row>
      <xdr:rowOff>269874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270625" y="1952624"/>
          <a:ext cx="6284232" cy="3476625"/>
        </a:xfrm>
        <a:prstGeom prst="rect">
          <a:avLst/>
        </a:prstGeom>
        <a:noFill/>
        <a:ln w="76200" cmpd="thickThin">
          <a:solidFill>
            <a:srgbClr val="000000"/>
          </a:solidFill>
          <a:prstDash val="lgDashDot"/>
          <a:miter lim="800000"/>
          <a:headEnd/>
          <a:tailEnd/>
        </a:ln>
      </xdr:spPr>
      <xdr:txBody>
        <a:bodyPr vertOverflow="clip" wrap="square" lIns="54864" tIns="68580" rIns="54864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                          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th-TH" sz="3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                                     -  ค่าครุภัณฑ์ (แบบ ง.4)</a:t>
          </a:r>
          <a:r>
            <a:rPr kumimoji="0" lang="th-TH" sz="3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th-TH" sz="3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-  รายการก่อสร้างและปรับปรุงสิ่งก่อสร้าง</a:t>
          </a:r>
          <a:r>
            <a:rPr lang="th-TH" sz="3000" b="1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(แบบ ง.5)</a:t>
          </a:r>
          <a:r>
            <a:rPr kumimoji="0" lang="th-TH" sz="3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th-TH" sz="3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-  การเขียนโครงการ (แบบ ง.7)</a:t>
          </a:r>
          <a:r>
            <a:rPr kumimoji="0" lang="th-TH" sz="3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kumimoji="0" lang="th-TH" sz="3000" b="1" i="0" u="sng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41</xdr:col>
      <xdr:colOff>587375</xdr:colOff>
      <xdr:row>8</xdr:row>
      <xdr:rowOff>95250</xdr:rowOff>
    </xdr:from>
    <xdr:to>
      <xdr:col>51</xdr:col>
      <xdr:colOff>206375</xdr:colOff>
      <xdr:row>17</xdr:row>
      <xdr:rowOff>349250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6955750" y="2254250"/>
          <a:ext cx="5651500" cy="4032250"/>
        </a:xfrm>
        <a:prstGeom prst="rect">
          <a:avLst/>
        </a:prstGeom>
        <a:noFill/>
        <a:ln w="76200" cmpd="thinThick">
          <a:solidFill>
            <a:srgbClr val="000000"/>
          </a:solidFill>
          <a:prstDash val="lgDashDotDot"/>
          <a:miter lim="800000"/>
          <a:headEnd/>
          <a:tailEnd/>
        </a:ln>
      </xdr:spPr>
      <xdr:txBody>
        <a:bodyPr vertOverflow="clip" wrap="square" lIns="54864" tIns="68580" rIns="54864" bIns="0" anchor="t" upright="1"/>
        <a:lstStyle/>
        <a:p>
          <a:pPr algn="ctr" rtl="0">
            <a:defRPr sz="1000"/>
          </a:pPr>
          <a:endParaRPr lang="th-TH" sz="3000" b="1" i="0" strike="noStrike">
            <a:solidFill>
              <a:srgbClr val="000000"/>
            </a:solidFill>
            <a:latin typeface="JasmineUPC"/>
            <a:cs typeface="JasmineUPC"/>
          </a:endParaRPr>
        </a:p>
        <a:p>
          <a:pPr algn="ctr" rtl="0">
            <a:defRPr sz="1000"/>
          </a:pPr>
          <a:r>
            <a:rPr lang="th-TH" sz="4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                                          แบบสรุปคำเสนอของบประมาณ          เงินรายได้</a:t>
          </a:r>
          <a:r>
            <a:rPr lang="th-TH" sz="40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ประจำปี 2567</a:t>
          </a:r>
          <a:endParaRPr lang="th-TH" sz="4000" b="1" i="0" u="sng" strike="noStrike">
            <a:solidFill>
              <a:srgbClr val="000000"/>
            </a:solidFill>
            <a:latin typeface="JasmineUPC"/>
            <a:cs typeface="JasmineUPC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3</xdr:row>
      <xdr:rowOff>57150</xdr:rowOff>
    </xdr:from>
    <xdr:to>
      <xdr:col>4</xdr:col>
      <xdr:colOff>314325</xdr:colOff>
      <xdr:row>3</xdr:row>
      <xdr:rowOff>238125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5124450" y="942975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3</xdr:col>
      <xdr:colOff>123825</xdr:colOff>
      <xdr:row>3</xdr:row>
      <xdr:rowOff>76200</xdr:rowOff>
    </xdr:from>
    <xdr:to>
      <xdr:col>3</xdr:col>
      <xdr:colOff>342900</xdr:colOff>
      <xdr:row>3</xdr:row>
      <xdr:rowOff>257175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162425" y="962025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845343</xdr:colOff>
      <xdr:row>4</xdr:row>
      <xdr:rowOff>83343</xdr:rowOff>
    </xdr:from>
    <xdr:to>
      <xdr:col>1</xdr:col>
      <xdr:colOff>1064418</xdr:colOff>
      <xdr:row>4</xdr:row>
      <xdr:rowOff>264318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>
          <a:off x="1262062" y="1131093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285751</xdr:colOff>
      <xdr:row>4</xdr:row>
      <xdr:rowOff>71437</xdr:rowOff>
    </xdr:from>
    <xdr:to>
      <xdr:col>1</xdr:col>
      <xdr:colOff>88107</xdr:colOff>
      <xdr:row>4</xdr:row>
      <xdr:rowOff>252412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285751" y="1119187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845343</xdr:colOff>
      <xdr:row>4</xdr:row>
      <xdr:rowOff>83343</xdr:rowOff>
    </xdr:from>
    <xdr:to>
      <xdr:col>1</xdr:col>
      <xdr:colOff>1064418</xdr:colOff>
      <xdr:row>4</xdr:row>
      <xdr:rowOff>264318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>
          <a:off x="1264443" y="1150143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285751</xdr:colOff>
      <xdr:row>4</xdr:row>
      <xdr:rowOff>71437</xdr:rowOff>
    </xdr:from>
    <xdr:to>
      <xdr:col>1</xdr:col>
      <xdr:colOff>88107</xdr:colOff>
      <xdr:row>4</xdr:row>
      <xdr:rowOff>252412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285751" y="1138237"/>
          <a:ext cx="221456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4160043</xdr:colOff>
      <xdr:row>5</xdr:row>
      <xdr:rowOff>73818</xdr:rowOff>
    </xdr:from>
    <xdr:to>
      <xdr:col>1</xdr:col>
      <xdr:colOff>4379118</xdr:colOff>
      <xdr:row>5</xdr:row>
      <xdr:rowOff>254793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>
          <a:off x="4579143" y="1664493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2981326</xdr:colOff>
      <xdr:row>5</xdr:row>
      <xdr:rowOff>61912</xdr:rowOff>
    </xdr:from>
    <xdr:to>
      <xdr:col>1</xdr:col>
      <xdr:colOff>3202782</xdr:colOff>
      <xdr:row>5</xdr:row>
      <xdr:rowOff>242887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3400426" y="1214437"/>
          <a:ext cx="221456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978693</xdr:colOff>
      <xdr:row>4</xdr:row>
      <xdr:rowOff>92868</xdr:rowOff>
    </xdr:from>
    <xdr:to>
      <xdr:col>1</xdr:col>
      <xdr:colOff>1197768</xdr:colOff>
      <xdr:row>4</xdr:row>
      <xdr:rowOff>273843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>
          <a:off x="1302543" y="1159668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285750</xdr:colOff>
      <xdr:row>4</xdr:row>
      <xdr:rowOff>71437</xdr:rowOff>
    </xdr:from>
    <xdr:to>
      <xdr:col>1</xdr:col>
      <xdr:colOff>190499</xdr:colOff>
      <xdr:row>4</xdr:row>
      <xdr:rowOff>257175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 bwMode="auto">
        <a:xfrm>
          <a:off x="285750" y="1138237"/>
          <a:ext cx="228599" cy="18573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959643</xdr:colOff>
      <xdr:row>4</xdr:row>
      <xdr:rowOff>73818</xdr:rowOff>
    </xdr:from>
    <xdr:to>
      <xdr:col>1</xdr:col>
      <xdr:colOff>1178718</xdr:colOff>
      <xdr:row>4</xdr:row>
      <xdr:rowOff>254793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283493" y="1140618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285750</xdr:colOff>
      <xdr:row>4</xdr:row>
      <xdr:rowOff>71437</xdr:rowOff>
    </xdr:from>
    <xdr:to>
      <xdr:col>1</xdr:col>
      <xdr:colOff>228599</xdr:colOff>
      <xdr:row>4</xdr:row>
      <xdr:rowOff>276225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285750" y="1138237"/>
          <a:ext cx="266699" cy="2047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988218</xdr:colOff>
      <xdr:row>4</xdr:row>
      <xdr:rowOff>92868</xdr:rowOff>
    </xdr:from>
    <xdr:to>
      <xdr:col>1</xdr:col>
      <xdr:colOff>1207293</xdr:colOff>
      <xdr:row>4</xdr:row>
      <xdr:rowOff>273843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>
          <a:off x="1312068" y="1159668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19050</xdr:colOff>
      <xdr:row>4</xdr:row>
      <xdr:rowOff>100013</xdr:rowOff>
    </xdr:from>
    <xdr:to>
      <xdr:col>1</xdr:col>
      <xdr:colOff>250032</xdr:colOff>
      <xdr:row>4</xdr:row>
      <xdr:rowOff>266701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 bwMode="auto">
        <a:xfrm>
          <a:off x="342900" y="1166813"/>
          <a:ext cx="230982" cy="1666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1507348</xdr:colOff>
      <xdr:row>11</xdr:row>
      <xdr:rowOff>0</xdr:rowOff>
    </xdr:from>
    <xdr:to>
      <xdr:col>21</xdr:col>
      <xdr:colOff>1780595</xdr:colOff>
      <xdr:row>13</xdr:row>
      <xdr:rowOff>105523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rot="21360846">
          <a:off x="2078848" y="4543425"/>
          <a:ext cx="12970072" cy="715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th-TH" sz="4000" b="1">
              <a:latin typeface="TH SarabunPSK" pitchFamily="34" charset="-34"/>
              <a:cs typeface="TH SarabunPSK" pitchFamily="34" charset="-34"/>
            </a:rPr>
            <a:t>จัดทำรายละเอียดคำชี้แจงตามแบบ</a:t>
          </a:r>
          <a:r>
            <a:rPr lang="th-TH" sz="4000" b="1" baseline="0">
              <a:latin typeface="TH SarabunPSK" pitchFamily="34" charset="-34"/>
              <a:cs typeface="TH SarabunPSK" pitchFamily="34" charset="-34"/>
            </a:rPr>
            <a:t> ง.4 </a:t>
          </a:r>
          <a:endParaRPr lang="th-TH" sz="40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oneCellAnchor>
    <xdr:from>
      <xdr:col>20</xdr:col>
      <xdr:colOff>0</xdr:colOff>
      <xdr:row>25</xdr:row>
      <xdr:rowOff>0</xdr:rowOff>
    </xdr:from>
    <xdr:ext cx="65" cy="172227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CC041839-419A-45E1-86CE-3FCA91898103}"/>
            </a:ext>
          </a:extLst>
        </xdr:cNvPr>
        <xdr:cNvSpPr txBox="1"/>
      </xdr:nvSpPr>
      <xdr:spPr>
        <a:xfrm>
          <a:off x="12487275" y="8696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58691</xdr:colOff>
      <xdr:row>10</xdr:row>
      <xdr:rowOff>88900</xdr:rowOff>
    </xdr:from>
    <xdr:ext cx="2592120" cy="1035050"/>
    <xdr:sp macro="" textlink="">
      <xdr:nvSpPr>
        <xdr:cNvPr id="3" name="Text Box 61"/>
        <xdr:cNvSpPr txBox="1">
          <a:spLocks noChangeArrowheads="1"/>
        </xdr:cNvSpPr>
      </xdr:nvSpPr>
      <xdr:spPr bwMode="auto">
        <a:xfrm>
          <a:off x="2763791" y="4117975"/>
          <a:ext cx="2592120" cy="1035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50292" rIns="18288" bIns="0" anchor="t" upright="1">
          <a:noAutofit/>
        </a:bodyPr>
        <a:lstStyle/>
        <a:p>
          <a:pPr algn="ctr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อาคารผูกพันใหม่</a:t>
          </a:r>
        </a:p>
        <a:p>
          <a:pPr algn="ctr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ตั้งงบประมาณปีแรก 20%</a:t>
          </a:r>
        </a:p>
        <a:p>
          <a:pPr algn="ctr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ปีที่ 2 และ ปีที่ 3  ปีละ 40% ของวงเงินรวม </a:t>
          </a:r>
        </a:p>
      </xdr:txBody>
    </xdr:sp>
    <xdr:clientData/>
  </xdr:oneCellAnchor>
  <xdr:twoCellAnchor>
    <xdr:from>
      <xdr:col>6</xdr:col>
      <xdr:colOff>129548</xdr:colOff>
      <xdr:row>9</xdr:row>
      <xdr:rowOff>296</xdr:rowOff>
    </xdr:from>
    <xdr:to>
      <xdr:col>14</xdr:col>
      <xdr:colOff>19909</xdr:colOff>
      <xdr:row>15</xdr:row>
      <xdr:rowOff>270403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 rot="21069391">
          <a:off x="5825498" y="3724571"/>
          <a:ext cx="8100911" cy="2098907"/>
        </a:xfrm>
        <a:prstGeom prst="rect">
          <a:avLst/>
        </a:prstGeom>
        <a:noFill/>
        <a:ln w="9525" cmpd="sng">
          <a:noFill/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th-TH" sz="4000" b="1">
              <a:latin typeface="TH SarabunPSK" panose="020B0500040200020003" pitchFamily="34" charset="-34"/>
              <a:cs typeface="TH SarabunPSK" panose="020B0500040200020003" pitchFamily="34" charset="-34"/>
            </a:rPr>
            <a:t>จัดทำรายละเอียดคำชี้แจงตามแบบ  ง.</a:t>
          </a:r>
          <a:r>
            <a:rPr lang="th-TH" sz="4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</a:p>
        <a:p>
          <a:pPr algn="ctr"/>
          <a:r>
            <a:rPr lang="th-TH" sz="4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และแนบหนังสือที่ได้รับอนุมัติหรือได้รับความเห็นชอบ แบบรูปรายการ และประมาณราคากลาง </a:t>
          </a:r>
          <a:r>
            <a:rPr lang="en-US" sz="4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BOQ</a:t>
          </a:r>
          <a:r>
            <a:rPr lang="th-TH" sz="4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4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11</xdr:col>
      <xdr:colOff>0</xdr:colOff>
      <xdr:row>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7667625" y="619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4</xdr:row>
      <xdr:rowOff>0</xdr:rowOff>
    </xdr:from>
    <xdr:to>
      <xdr:col>11</xdr:col>
      <xdr:colOff>0</xdr:colOff>
      <xdr:row>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7667625" y="619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438150</xdr:colOff>
      <xdr:row>3</xdr:row>
      <xdr:rowOff>114300</xdr:rowOff>
    </xdr:from>
    <xdr:to>
      <xdr:col>3</xdr:col>
      <xdr:colOff>619125</xdr:colOff>
      <xdr:row>3</xdr:row>
      <xdr:rowOff>276225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4733925" y="1057275"/>
          <a:ext cx="180975" cy="1619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600075</xdr:colOff>
      <xdr:row>3</xdr:row>
      <xdr:rowOff>104775</xdr:rowOff>
    </xdr:from>
    <xdr:to>
      <xdr:col>4</xdr:col>
      <xdr:colOff>781050</xdr:colOff>
      <xdr:row>3</xdr:row>
      <xdr:rowOff>266700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5886450" y="1047750"/>
          <a:ext cx="180975" cy="1619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1" name="Text Box 1">
          <a:extLst>
            <a:ext uri="{FF2B5EF4-FFF2-40B4-BE49-F238E27FC236}">
              <a16:creationId xmlns:a16="http://schemas.microsoft.com/office/drawing/2014/main" id="{00000000-0008-0000-0200-000001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2" name="Text Box 2">
          <a:extLst>
            <a:ext uri="{FF2B5EF4-FFF2-40B4-BE49-F238E27FC236}">
              <a16:creationId xmlns:a16="http://schemas.microsoft.com/office/drawing/2014/main" id="{00000000-0008-0000-0200-000002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3" name="Text Box 3">
          <a:extLst>
            <a:ext uri="{FF2B5EF4-FFF2-40B4-BE49-F238E27FC236}">
              <a16:creationId xmlns:a16="http://schemas.microsoft.com/office/drawing/2014/main" id="{00000000-0008-0000-0200-000003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4" name="Text Box 4">
          <a:extLst>
            <a:ext uri="{FF2B5EF4-FFF2-40B4-BE49-F238E27FC236}">
              <a16:creationId xmlns:a16="http://schemas.microsoft.com/office/drawing/2014/main" id="{00000000-0008-0000-0200-000004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5" name="Text Box 5">
          <a:extLst>
            <a:ext uri="{FF2B5EF4-FFF2-40B4-BE49-F238E27FC236}">
              <a16:creationId xmlns:a16="http://schemas.microsoft.com/office/drawing/2014/main" id="{00000000-0008-0000-0200-000005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6" name="Text Box 6">
          <a:extLst>
            <a:ext uri="{FF2B5EF4-FFF2-40B4-BE49-F238E27FC236}">
              <a16:creationId xmlns:a16="http://schemas.microsoft.com/office/drawing/2014/main" id="{00000000-0008-0000-0200-000006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7" name="Text Box 7">
          <a:extLst>
            <a:ext uri="{FF2B5EF4-FFF2-40B4-BE49-F238E27FC236}">
              <a16:creationId xmlns:a16="http://schemas.microsoft.com/office/drawing/2014/main" id="{00000000-0008-0000-0200-000007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8" name="Text Box 8">
          <a:extLst>
            <a:ext uri="{FF2B5EF4-FFF2-40B4-BE49-F238E27FC236}">
              <a16:creationId xmlns:a16="http://schemas.microsoft.com/office/drawing/2014/main" id="{00000000-0008-0000-0200-000008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49" name="Text Box 9">
          <a:extLst>
            <a:ext uri="{FF2B5EF4-FFF2-40B4-BE49-F238E27FC236}">
              <a16:creationId xmlns:a16="http://schemas.microsoft.com/office/drawing/2014/main" id="{00000000-0008-0000-0200-000009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0" name="Text Box 10">
          <a:extLst>
            <a:ext uri="{FF2B5EF4-FFF2-40B4-BE49-F238E27FC236}">
              <a16:creationId xmlns:a16="http://schemas.microsoft.com/office/drawing/2014/main" id="{00000000-0008-0000-0200-00000A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1" name="Text Box 11">
          <a:extLst>
            <a:ext uri="{FF2B5EF4-FFF2-40B4-BE49-F238E27FC236}">
              <a16:creationId xmlns:a16="http://schemas.microsoft.com/office/drawing/2014/main" id="{00000000-0008-0000-0200-00000B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2" name="Text Box 12">
          <a:extLst>
            <a:ext uri="{FF2B5EF4-FFF2-40B4-BE49-F238E27FC236}">
              <a16:creationId xmlns:a16="http://schemas.microsoft.com/office/drawing/2014/main" id="{00000000-0008-0000-0200-00000C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3" name="Text Box 13">
          <a:extLst>
            <a:ext uri="{FF2B5EF4-FFF2-40B4-BE49-F238E27FC236}">
              <a16:creationId xmlns:a16="http://schemas.microsoft.com/office/drawing/2014/main" id="{00000000-0008-0000-0200-00000D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4" name="Text Box 14">
          <a:extLst>
            <a:ext uri="{FF2B5EF4-FFF2-40B4-BE49-F238E27FC236}">
              <a16:creationId xmlns:a16="http://schemas.microsoft.com/office/drawing/2014/main" id="{00000000-0008-0000-0200-00000E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5" name="Text Box 15">
          <a:extLst>
            <a:ext uri="{FF2B5EF4-FFF2-40B4-BE49-F238E27FC236}">
              <a16:creationId xmlns:a16="http://schemas.microsoft.com/office/drawing/2014/main" id="{00000000-0008-0000-0200-00000F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6" name="Text Box 16">
          <a:extLst>
            <a:ext uri="{FF2B5EF4-FFF2-40B4-BE49-F238E27FC236}">
              <a16:creationId xmlns:a16="http://schemas.microsoft.com/office/drawing/2014/main" id="{00000000-0008-0000-0200-000010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35857" name="Text Box 17">
          <a:extLst>
            <a:ext uri="{FF2B5EF4-FFF2-40B4-BE49-F238E27FC236}">
              <a16:creationId xmlns:a16="http://schemas.microsoft.com/office/drawing/2014/main" id="{00000000-0008-0000-0200-0000118C0000}"/>
            </a:ext>
          </a:extLst>
        </xdr:cNvPr>
        <xdr:cNvSpPr txBox="1">
          <a:spLocks noChangeArrowheads="1"/>
        </xdr:cNvSpPr>
      </xdr:nvSpPr>
      <xdr:spPr bwMode="auto">
        <a:xfrm>
          <a:off x="7210425" y="42005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" wrap="square" lIns="27432" tIns="45720" rIns="0" bIns="0" anchor="b" upright="1"/>
        <a:lstStyle/>
        <a:p>
          <a:pPr algn="l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BrowalliaUPC"/>
              <a:cs typeface="BrowalliaUPC"/>
            </a:rPr>
            <a:t>แบบ ง. 006 (ต่อ)</a:t>
          </a:r>
        </a:p>
      </xdr:txBody>
    </xdr:sp>
    <xdr:clientData/>
  </xdr:twoCellAnchor>
  <xdr:twoCellAnchor>
    <xdr:from>
      <xdr:col>3</xdr:col>
      <xdr:colOff>1943100</xdr:colOff>
      <xdr:row>3</xdr:row>
      <xdr:rowOff>76200</xdr:rowOff>
    </xdr:from>
    <xdr:to>
      <xdr:col>3</xdr:col>
      <xdr:colOff>2162175</xdr:colOff>
      <xdr:row>3</xdr:row>
      <xdr:rowOff>257175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 bwMode="auto">
        <a:xfrm>
          <a:off x="2590800" y="990600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5</xdr:col>
      <xdr:colOff>19050</xdr:colOff>
      <xdr:row>3</xdr:row>
      <xdr:rowOff>95250</xdr:rowOff>
    </xdr:from>
    <xdr:to>
      <xdr:col>5</xdr:col>
      <xdr:colOff>238125</xdr:colOff>
      <xdr:row>3</xdr:row>
      <xdr:rowOff>276225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 bwMode="auto">
        <a:xfrm>
          <a:off x="3562350" y="1009650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76200</xdr:rowOff>
    </xdr:from>
    <xdr:to>
      <xdr:col>1</xdr:col>
      <xdr:colOff>219075</xdr:colOff>
      <xdr:row>3</xdr:row>
      <xdr:rowOff>257175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333375" y="933450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209550</xdr:colOff>
      <xdr:row>3</xdr:row>
      <xdr:rowOff>85725</xdr:rowOff>
    </xdr:from>
    <xdr:to>
      <xdr:col>2</xdr:col>
      <xdr:colOff>428625</xdr:colOff>
      <xdr:row>3</xdr:row>
      <xdr:rowOff>266700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1285875" y="942975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76200</xdr:rowOff>
    </xdr:from>
    <xdr:to>
      <xdr:col>1</xdr:col>
      <xdr:colOff>219075</xdr:colOff>
      <xdr:row>3</xdr:row>
      <xdr:rowOff>257175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333375" y="981075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209550</xdr:colOff>
      <xdr:row>3</xdr:row>
      <xdr:rowOff>85725</xdr:rowOff>
    </xdr:from>
    <xdr:to>
      <xdr:col>2</xdr:col>
      <xdr:colOff>428625</xdr:colOff>
      <xdr:row>3</xdr:row>
      <xdr:rowOff>266700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1285875" y="990600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51856</xdr:colOff>
      <xdr:row>4</xdr:row>
      <xdr:rowOff>59530</xdr:rowOff>
    </xdr:from>
    <xdr:to>
      <xdr:col>7</xdr:col>
      <xdr:colOff>270931</xdr:colOff>
      <xdr:row>4</xdr:row>
      <xdr:rowOff>240505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 bwMode="auto">
        <a:xfrm>
          <a:off x="5809189" y="1456530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121969</xdr:colOff>
      <xdr:row>4</xdr:row>
      <xdr:rowOff>80698</xdr:rowOff>
    </xdr:from>
    <xdr:to>
      <xdr:col>9</xdr:col>
      <xdr:colOff>355861</xdr:colOff>
      <xdr:row>4</xdr:row>
      <xdr:rowOff>276490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 bwMode="auto">
        <a:xfrm>
          <a:off x="7551469" y="1477698"/>
          <a:ext cx="233892" cy="195792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3</xdr:row>
      <xdr:rowOff>114300</xdr:rowOff>
    </xdr:from>
    <xdr:to>
      <xdr:col>6</xdr:col>
      <xdr:colOff>733425</xdr:colOff>
      <xdr:row>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6800850" y="1000125"/>
          <a:ext cx="219075" cy="1809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723900</xdr:colOff>
      <xdr:row>3</xdr:row>
      <xdr:rowOff>57150</xdr:rowOff>
    </xdr:from>
    <xdr:to>
      <xdr:col>5</xdr:col>
      <xdr:colOff>85725</xdr:colOff>
      <xdr:row>3</xdr:row>
      <xdr:rowOff>257175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5276850" y="942975"/>
          <a:ext cx="228600" cy="2000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4</xdr:row>
      <xdr:rowOff>76200</xdr:rowOff>
    </xdr:from>
    <xdr:to>
      <xdr:col>1</xdr:col>
      <xdr:colOff>354807</xdr:colOff>
      <xdr:row>4</xdr:row>
      <xdr:rowOff>242888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514350" y="1143000"/>
          <a:ext cx="230982" cy="1666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1000125</xdr:colOff>
      <xdr:row>4</xdr:row>
      <xdr:rowOff>57150</xdr:rowOff>
    </xdr:from>
    <xdr:to>
      <xdr:col>1</xdr:col>
      <xdr:colOff>1231107</xdr:colOff>
      <xdr:row>4</xdr:row>
      <xdr:rowOff>223838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1390650" y="1123950"/>
          <a:ext cx="230982" cy="1666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4</xdr:row>
      <xdr:rowOff>57150</xdr:rowOff>
    </xdr:from>
    <xdr:to>
      <xdr:col>1</xdr:col>
      <xdr:colOff>211932</xdr:colOff>
      <xdr:row>4</xdr:row>
      <xdr:rowOff>223838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495300" y="1123950"/>
          <a:ext cx="230982" cy="1666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895350</xdr:colOff>
      <xdr:row>4</xdr:row>
      <xdr:rowOff>66675</xdr:rowOff>
    </xdr:from>
    <xdr:to>
      <xdr:col>1</xdr:col>
      <xdr:colOff>1126332</xdr:colOff>
      <xdr:row>4</xdr:row>
      <xdr:rowOff>233363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1409700" y="1133475"/>
          <a:ext cx="230982" cy="166688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92.23\&#3648;&#3619;&#3656;&#3591;&#3619;&#3633;&#3604;&#3648;&#3610;&#3636;&#3585;&#3592;&#3656;&#3634;&#3618;55\koy\&#3648;&#3619;&#3656;&#3591;&#3619;&#3633;&#3604;%2050\&#3588;&#3603;&#3632;&#3585;&#3619;&#3619;&#3617;&#3585;&#3634;&#3619;&#3605;&#3636;&#3604;&#3605;&#3634;&#3617;&#3648;&#3619;&#3656;&#3591;&#3619;&#3633;&#3604;\meeting%202_2550\&#3612;&#3621;&#3648;&#3610;&#3636;&#3585;&#3592;&#3656;&#3634;&#3618;&#3592;&#3633;&#3591;&#3627;&#3623;&#3633;&#3604;_&#3617;&#3637;&#3609;&#3634;&#3588;&#3617;%2025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igma/Desktop/MJ20/600_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จังหวัด_ลำดับ"/>
      <sheetName val="จังหวัด_ลงทุน"/>
      <sheetName val="จังหวัด"/>
      <sheetName val="จังหวัด_up"/>
      <sheetName val="จังหวัด_meeting"/>
      <sheetName val="List"/>
      <sheetName val="zfma46 มทร.ธัญบุรี"/>
      <sheetName val="Drop Down List"/>
    </sheetNames>
    <sheetDataSet>
      <sheetData sheetId="0">
        <row r="23">
          <cell r="D23">
            <v>52.929474265686764</v>
          </cell>
          <cell r="I23">
            <v>51.208944582218898</v>
          </cell>
        </row>
        <row r="36">
          <cell r="D36">
            <v>44.20983752977935</v>
          </cell>
          <cell r="I36">
            <v>45.802887876777554</v>
          </cell>
        </row>
        <row r="47">
          <cell r="D47">
            <v>50.954385170945841</v>
          </cell>
          <cell r="I47">
            <v>45.932797002454265</v>
          </cell>
        </row>
        <row r="68">
          <cell r="I68">
            <v>48.596615217626805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3">
          <cell r="I23">
            <v>10735800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ศูนย์สัตวศาสตร์ฯ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3:X24"/>
  <sheetViews>
    <sheetView view="pageBreakPreview" zoomScale="60" zoomScaleNormal="60" workbookViewId="0">
      <selection activeCell="R28" sqref="R28"/>
    </sheetView>
  </sheetViews>
  <sheetFormatPr defaultRowHeight="21.75"/>
  <cols>
    <col min="1" max="11" width="10.85546875" style="302" customWidth="1"/>
    <col min="12" max="18" width="9.140625" style="302"/>
    <col min="19" max="19" width="12.7109375" style="302" customWidth="1"/>
    <col min="20" max="16384" width="9.140625" style="302"/>
  </cols>
  <sheetData>
    <row r="13" spans="12:20" ht="42">
      <c r="L13" s="333"/>
    </row>
    <row r="14" spans="12:20" ht="42">
      <c r="L14" s="333"/>
    </row>
    <row r="15" spans="12:20" ht="42">
      <c r="L15" s="333"/>
      <c r="R15" s="303"/>
      <c r="S15" s="303"/>
      <c r="T15" s="303"/>
    </row>
    <row r="16" spans="12:20" ht="42">
      <c r="L16" s="333"/>
      <c r="R16" s="303"/>
      <c r="S16" s="303"/>
      <c r="T16" s="303"/>
    </row>
    <row r="17" spans="12:24" ht="42">
      <c r="L17" s="333"/>
      <c r="R17" s="303"/>
      <c r="S17" s="303"/>
      <c r="T17" s="303"/>
    </row>
    <row r="18" spans="12:24" ht="42">
      <c r="L18" s="333"/>
      <c r="O18" s="303"/>
      <c r="P18" s="303"/>
    </row>
    <row r="19" spans="12:24" ht="42">
      <c r="L19" s="333"/>
      <c r="O19" s="303"/>
      <c r="P19" s="303"/>
    </row>
    <row r="20" spans="12:24" ht="42">
      <c r="L20" s="333"/>
      <c r="O20" s="303"/>
      <c r="P20" s="303"/>
    </row>
    <row r="21" spans="12:24" ht="42">
      <c r="L21" s="333"/>
    </row>
    <row r="22" spans="12:24" ht="42">
      <c r="L22" s="333"/>
      <c r="O22" s="303"/>
      <c r="P22" s="303"/>
    </row>
    <row r="23" spans="12:24" ht="42">
      <c r="L23" s="333"/>
      <c r="O23" s="303"/>
      <c r="P23" s="303"/>
      <c r="X23" s="303"/>
    </row>
    <row r="24" spans="12:24" ht="42">
      <c r="L24" s="333"/>
      <c r="O24" s="303"/>
      <c r="P24" s="303"/>
    </row>
  </sheetData>
  <printOptions horizontalCentered="1"/>
  <pageMargins left="0.74803149606299213" right="0.27559055118110237" top="0.98425196850393704" bottom="0.98425196850393704" header="0.51181102362204722" footer="0.51181102362204722"/>
  <pageSetup paperSize="9" scale="92" orientation="portrait" r:id="rId1"/>
  <headerFooter alignWithMargins="0"/>
  <colBreaks count="4" manualBreakCount="4">
    <brk id="8" max="25" man="1"/>
    <brk id="19" max="25" man="1"/>
    <brk id="30" max="25" man="1"/>
    <brk id="41" max="2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view="pageBreakPreview" zoomScaleNormal="100" zoomScaleSheetLayoutView="100" workbookViewId="0">
      <selection activeCell="K19" sqref="K19"/>
    </sheetView>
  </sheetViews>
  <sheetFormatPr defaultRowHeight="24"/>
  <cols>
    <col min="1" max="1" width="7.7109375" style="352" customWidth="1"/>
    <col min="2" max="2" width="61.42578125" style="352" customWidth="1"/>
    <col min="3" max="3" width="14" style="352" bestFit="1" customWidth="1"/>
    <col min="4" max="4" width="9.28515625" style="352" bestFit="1" customWidth="1"/>
    <col min="5" max="5" width="10.28515625" style="352" bestFit="1" customWidth="1"/>
    <col min="6" max="6" width="10.140625" style="352" customWidth="1"/>
    <col min="7" max="7" width="9.85546875" style="352" customWidth="1"/>
    <col min="8" max="8" width="9.5703125" style="352" customWidth="1"/>
    <col min="9" max="9" width="11.28515625" style="352" bestFit="1" customWidth="1"/>
    <col min="10" max="10" width="9.140625" style="352" bestFit="1" customWidth="1"/>
    <col min="11" max="11" width="9.85546875" style="352" customWidth="1"/>
    <col min="12" max="12" width="9" style="352" customWidth="1"/>
    <col min="13" max="13" width="11.28515625" style="352" bestFit="1" customWidth="1"/>
    <col min="14" max="14" width="10" style="352" customWidth="1"/>
    <col min="15" max="15" width="14.5703125" style="352" customWidth="1"/>
    <col min="16" max="256" width="9.140625" style="352"/>
    <col min="257" max="257" width="3.85546875" style="352" customWidth="1"/>
    <col min="258" max="258" width="61.42578125" style="352" customWidth="1"/>
    <col min="259" max="259" width="14" style="352" bestFit="1" customWidth="1"/>
    <col min="260" max="260" width="9.28515625" style="352" bestFit="1" customWidth="1"/>
    <col min="261" max="261" width="10.28515625" style="352" bestFit="1" customWidth="1"/>
    <col min="262" max="262" width="9.140625" style="352" bestFit="1" customWidth="1"/>
    <col min="263" max="263" width="9.85546875" style="352" customWidth="1"/>
    <col min="264" max="264" width="8.140625" style="352" customWidth="1"/>
    <col min="265" max="265" width="11.28515625" style="352" bestFit="1" customWidth="1"/>
    <col min="266" max="266" width="9.140625" style="352" bestFit="1" customWidth="1"/>
    <col min="267" max="267" width="9.85546875" style="352" customWidth="1"/>
    <col min="268" max="268" width="8.140625" style="352" customWidth="1"/>
    <col min="269" max="269" width="11.28515625" style="352" bestFit="1" customWidth="1"/>
    <col min="270" max="270" width="10" style="352" customWidth="1"/>
    <col min="271" max="271" width="15" style="352" customWidth="1"/>
    <col min="272" max="512" width="9.140625" style="352"/>
    <col min="513" max="513" width="3.85546875" style="352" customWidth="1"/>
    <col min="514" max="514" width="61.42578125" style="352" customWidth="1"/>
    <col min="515" max="515" width="14" style="352" bestFit="1" customWidth="1"/>
    <col min="516" max="516" width="9.28515625" style="352" bestFit="1" customWidth="1"/>
    <col min="517" max="517" width="10.28515625" style="352" bestFit="1" customWidth="1"/>
    <col min="518" max="518" width="9.140625" style="352" bestFit="1" customWidth="1"/>
    <col min="519" max="519" width="9.85546875" style="352" customWidth="1"/>
    <col min="520" max="520" width="8.140625" style="352" customWidth="1"/>
    <col min="521" max="521" width="11.28515625" style="352" bestFit="1" customWidth="1"/>
    <col min="522" max="522" width="9.140625" style="352" bestFit="1" customWidth="1"/>
    <col min="523" max="523" width="9.85546875" style="352" customWidth="1"/>
    <col min="524" max="524" width="8.140625" style="352" customWidth="1"/>
    <col min="525" max="525" width="11.28515625" style="352" bestFit="1" customWidth="1"/>
    <col min="526" max="526" width="10" style="352" customWidth="1"/>
    <col min="527" max="527" width="15" style="352" customWidth="1"/>
    <col min="528" max="768" width="9.140625" style="352"/>
    <col min="769" max="769" width="3.85546875" style="352" customWidth="1"/>
    <col min="770" max="770" width="61.42578125" style="352" customWidth="1"/>
    <col min="771" max="771" width="14" style="352" bestFit="1" customWidth="1"/>
    <col min="772" max="772" width="9.28515625" style="352" bestFit="1" customWidth="1"/>
    <col min="773" max="773" width="10.28515625" style="352" bestFit="1" customWidth="1"/>
    <col min="774" max="774" width="9.140625" style="352" bestFit="1" customWidth="1"/>
    <col min="775" max="775" width="9.85546875" style="352" customWidth="1"/>
    <col min="776" max="776" width="8.140625" style="352" customWidth="1"/>
    <col min="777" max="777" width="11.28515625" style="352" bestFit="1" customWidth="1"/>
    <col min="778" max="778" width="9.140625" style="352" bestFit="1" customWidth="1"/>
    <col min="779" max="779" width="9.85546875" style="352" customWidth="1"/>
    <col min="780" max="780" width="8.140625" style="352" customWidth="1"/>
    <col min="781" max="781" width="11.28515625" style="352" bestFit="1" customWidth="1"/>
    <col min="782" max="782" width="10" style="352" customWidth="1"/>
    <col min="783" max="783" width="15" style="352" customWidth="1"/>
    <col min="784" max="1024" width="9.140625" style="352"/>
    <col min="1025" max="1025" width="3.85546875" style="352" customWidth="1"/>
    <col min="1026" max="1026" width="61.42578125" style="352" customWidth="1"/>
    <col min="1027" max="1027" width="14" style="352" bestFit="1" customWidth="1"/>
    <col min="1028" max="1028" width="9.28515625" style="352" bestFit="1" customWidth="1"/>
    <col min="1029" max="1029" width="10.28515625" style="352" bestFit="1" customWidth="1"/>
    <col min="1030" max="1030" width="9.140625" style="352" bestFit="1" customWidth="1"/>
    <col min="1031" max="1031" width="9.85546875" style="352" customWidth="1"/>
    <col min="1032" max="1032" width="8.140625" style="352" customWidth="1"/>
    <col min="1033" max="1033" width="11.28515625" style="352" bestFit="1" customWidth="1"/>
    <col min="1034" max="1034" width="9.140625" style="352" bestFit="1" customWidth="1"/>
    <col min="1035" max="1035" width="9.85546875" style="352" customWidth="1"/>
    <col min="1036" max="1036" width="8.140625" style="352" customWidth="1"/>
    <col min="1037" max="1037" width="11.28515625" style="352" bestFit="1" customWidth="1"/>
    <col min="1038" max="1038" width="10" style="352" customWidth="1"/>
    <col min="1039" max="1039" width="15" style="352" customWidth="1"/>
    <col min="1040" max="1280" width="9.140625" style="352"/>
    <col min="1281" max="1281" width="3.85546875" style="352" customWidth="1"/>
    <col min="1282" max="1282" width="61.42578125" style="352" customWidth="1"/>
    <col min="1283" max="1283" width="14" style="352" bestFit="1" customWidth="1"/>
    <col min="1284" max="1284" width="9.28515625" style="352" bestFit="1" customWidth="1"/>
    <col min="1285" max="1285" width="10.28515625" style="352" bestFit="1" customWidth="1"/>
    <col min="1286" max="1286" width="9.140625" style="352" bestFit="1" customWidth="1"/>
    <col min="1287" max="1287" width="9.85546875" style="352" customWidth="1"/>
    <col min="1288" max="1288" width="8.140625" style="352" customWidth="1"/>
    <col min="1289" max="1289" width="11.28515625" style="352" bestFit="1" customWidth="1"/>
    <col min="1290" max="1290" width="9.140625" style="352" bestFit="1" customWidth="1"/>
    <col min="1291" max="1291" width="9.85546875" style="352" customWidth="1"/>
    <col min="1292" max="1292" width="8.140625" style="352" customWidth="1"/>
    <col min="1293" max="1293" width="11.28515625" style="352" bestFit="1" customWidth="1"/>
    <col min="1294" max="1294" width="10" style="352" customWidth="1"/>
    <col min="1295" max="1295" width="15" style="352" customWidth="1"/>
    <col min="1296" max="1536" width="9.140625" style="352"/>
    <col min="1537" max="1537" width="3.85546875" style="352" customWidth="1"/>
    <col min="1538" max="1538" width="61.42578125" style="352" customWidth="1"/>
    <col min="1539" max="1539" width="14" style="352" bestFit="1" customWidth="1"/>
    <col min="1540" max="1540" width="9.28515625" style="352" bestFit="1" customWidth="1"/>
    <col min="1541" max="1541" width="10.28515625" style="352" bestFit="1" customWidth="1"/>
    <col min="1542" max="1542" width="9.140625" style="352" bestFit="1" customWidth="1"/>
    <col min="1543" max="1543" width="9.85546875" style="352" customWidth="1"/>
    <col min="1544" max="1544" width="8.140625" style="352" customWidth="1"/>
    <col min="1545" max="1545" width="11.28515625" style="352" bestFit="1" customWidth="1"/>
    <col min="1546" max="1546" width="9.140625" style="352" bestFit="1" customWidth="1"/>
    <col min="1547" max="1547" width="9.85546875" style="352" customWidth="1"/>
    <col min="1548" max="1548" width="8.140625" style="352" customWidth="1"/>
    <col min="1549" max="1549" width="11.28515625" style="352" bestFit="1" customWidth="1"/>
    <col min="1550" max="1550" width="10" style="352" customWidth="1"/>
    <col min="1551" max="1551" width="15" style="352" customWidth="1"/>
    <col min="1552" max="1792" width="9.140625" style="352"/>
    <col min="1793" max="1793" width="3.85546875" style="352" customWidth="1"/>
    <col min="1794" max="1794" width="61.42578125" style="352" customWidth="1"/>
    <col min="1795" max="1795" width="14" style="352" bestFit="1" customWidth="1"/>
    <col min="1796" max="1796" width="9.28515625" style="352" bestFit="1" customWidth="1"/>
    <col min="1797" max="1797" width="10.28515625" style="352" bestFit="1" customWidth="1"/>
    <col min="1798" max="1798" width="9.140625" style="352" bestFit="1" customWidth="1"/>
    <col min="1799" max="1799" width="9.85546875" style="352" customWidth="1"/>
    <col min="1800" max="1800" width="8.140625" style="352" customWidth="1"/>
    <col min="1801" max="1801" width="11.28515625" style="352" bestFit="1" customWidth="1"/>
    <col min="1802" max="1802" width="9.140625" style="352" bestFit="1" customWidth="1"/>
    <col min="1803" max="1803" width="9.85546875" style="352" customWidth="1"/>
    <col min="1804" max="1804" width="8.140625" style="352" customWidth="1"/>
    <col min="1805" max="1805" width="11.28515625" style="352" bestFit="1" customWidth="1"/>
    <col min="1806" max="1806" width="10" style="352" customWidth="1"/>
    <col min="1807" max="1807" width="15" style="352" customWidth="1"/>
    <col min="1808" max="2048" width="9.140625" style="352"/>
    <col min="2049" max="2049" width="3.85546875" style="352" customWidth="1"/>
    <col min="2050" max="2050" width="61.42578125" style="352" customWidth="1"/>
    <col min="2051" max="2051" width="14" style="352" bestFit="1" customWidth="1"/>
    <col min="2052" max="2052" width="9.28515625" style="352" bestFit="1" customWidth="1"/>
    <col min="2053" max="2053" width="10.28515625" style="352" bestFit="1" customWidth="1"/>
    <col min="2054" max="2054" width="9.140625" style="352" bestFit="1" customWidth="1"/>
    <col min="2055" max="2055" width="9.85546875" style="352" customWidth="1"/>
    <col min="2056" max="2056" width="8.140625" style="352" customWidth="1"/>
    <col min="2057" max="2057" width="11.28515625" style="352" bestFit="1" customWidth="1"/>
    <col min="2058" max="2058" width="9.140625" style="352" bestFit="1" customWidth="1"/>
    <col min="2059" max="2059" width="9.85546875" style="352" customWidth="1"/>
    <col min="2060" max="2060" width="8.140625" style="352" customWidth="1"/>
    <col min="2061" max="2061" width="11.28515625" style="352" bestFit="1" customWidth="1"/>
    <col min="2062" max="2062" width="10" style="352" customWidth="1"/>
    <col min="2063" max="2063" width="15" style="352" customWidth="1"/>
    <col min="2064" max="2304" width="9.140625" style="352"/>
    <col min="2305" max="2305" width="3.85546875" style="352" customWidth="1"/>
    <col min="2306" max="2306" width="61.42578125" style="352" customWidth="1"/>
    <col min="2307" max="2307" width="14" style="352" bestFit="1" customWidth="1"/>
    <col min="2308" max="2308" width="9.28515625" style="352" bestFit="1" customWidth="1"/>
    <col min="2309" max="2309" width="10.28515625" style="352" bestFit="1" customWidth="1"/>
    <col min="2310" max="2310" width="9.140625" style="352" bestFit="1" customWidth="1"/>
    <col min="2311" max="2311" width="9.85546875" style="352" customWidth="1"/>
    <col min="2312" max="2312" width="8.140625" style="352" customWidth="1"/>
    <col min="2313" max="2313" width="11.28515625" style="352" bestFit="1" customWidth="1"/>
    <col min="2314" max="2314" width="9.140625" style="352" bestFit="1" customWidth="1"/>
    <col min="2315" max="2315" width="9.85546875" style="352" customWidth="1"/>
    <col min="2316" max="2316" width="8.140625" style="352" customWidth="1"/>
    <col min="2317" max="2317" width="11.28515625" style="352" bestFit="1" customWidth="1"/>
    <col min="2318" max="2318" width="10" style="352" customWidth="1"/>
    <col min="2319" max="2319" width="15" style="352" customWidth="1"/>
    <col min="2320" max="2560" width="9.140625" style="352"/>
    <col min="2561" max="2561" width="3.85546875" style="352" customWidth="1"/>
    <col min="2562" max="2562" width="61.42578125" style="352" customWidth="1"/>
    <col min="2563" max="2563" width="14" style="352" bestFit="1" customWidth="1"/>
    <col min="2564" max="2564" width="9.28515625" style="352" bestFit="1" customWidth="1"/>
    <col min="2565" max="2565" width="10.28515625" style="352" bestFit="1" customWidth="1"/>
    <col min="2566" max="2566" width="9.140625" style="352" bestFit="1" customWidth="1"/>
    <col min="2567" max="2567" width="9.85546875" style="352" customWidth="1"/>
    <col min="2568" max="2568" width="8.140625" style="352" customWidth="1"/>
    <col min="2569" max="2569" width="11.28515625" style="352" bestFit="1" customWidth="1"/>
    <col min="2570" max="2570" width="9.140625" style="352" bestFit="1" customWidth="1"/>
    <col min="2571" max="2571" width="9.85546875" style="352" customWidth="1"/>
    <col min="2572" max="2572" width="8.140625" style="352" customWidth="1"/>
    <col min="2573" max="2573" width="11.28515625" style="352" bestFit="1" customWidth="1"/>
    <col min="2574" max="2574" width="10" style="352" customWidth="1"/>
    <col min="2575" max="2575" width="15" style="352" customWidth="1"/>
    <col min="2576" max="2816" width="9.140625" style="352"/>
    <col min="2817" max="2817" width="3.85546875" style="352" customWidth="1"/>
    <col min="2818" max="2818" width="61.42578125" style="352" customWidth="1"/>
    <col min="2819" max="2819" width="14" style="352" bestFit="1" customWidth="1"/>
    <col min="2820" max="2820" width="9.28515625" style="352" bestFit="1" customWidth="1"/>
    <col min="2821" max="2821" width="10.28515625" style="352" bestFit="1" customWidth="1"/>
    <col min="2822" max="2822" width="9.140625" style="352" bestFit="1" customWidth="1"/>
    <col min="2823" max="2823" width="9.85546875" style="352" customWidth="1"/>
    <col min="2824" max="2824" width="8.140625" style="352" customWidth="1"/>
    <col min="2825" max="2825" width="11.28515625" style="352" bestFit="1" customWidth="1"/>
    <col min="2826" max="2826" width="9.140625" style="352" bestFit="1" customWidth="1"/>
    <col min="2827" max="2827" width="9.85546875" style="352" customWidth="1"/>
    <col min="2828" max="2828" width="8.140625" style="352" customWidth="1"/>
    <col min="2829" max="2829" width="11.28515625" style="352" bestFit="1" customWidth="1"/>
    <col min="2830" max="2830" width="10" style="352" customWidth="1"/>
    <col min="2831" max="2831" width="15" style="352" customWidth="1"/>
    <col min="2832" max="3072" width="9.140625" style="352"/>
    <col min="3073" max="3073" width="3.85546875" style="352" customWidth="1"/>
    <col min="3074" max="3074" width="61.42578125" style="352" customWidth="1"/>
    <col min="3075" max="3075" width="14" style="352" bestFit="1" customWidth="1"/>
    <col min="3076" max="3076" width="9.28515625" style="352" bestFit="1" customWidth="1"/>
    <col min="3077" max="3077" width="10.28515625" style="352" bestFit="1" customWidth="1"/>
    <col min="3078" max="3078" width="9.140625" style="352" bestFit="1" customWidth="1"/>
    <col min="3079" max="3079" width="9.85546875" style="352" customWidth="1"/>
    <col min="3080" max="3080" width="8.140625" style="352" customWidth="1"/>
    <col min="3081" max="3081" width="11.28515625" style="352" bestFit="1" customWidth="1"/>
    <col min="3082" max="3082" width="9.140625" style="352" bestFit="1" customWidth="1"/>
    <col min="3083" max="3083" width="9.85546875" style="352" customWidth="1"/>
    <col min="3084" max="3084" width="8.140625" style="352" customWidth="1"/>
    <col min="3085" max="3085" width="11.28515625" style="352" bestFit="1" customWidth="1"/>
    <col min="3086" max="3086" width="10" style="352" customWidth="1"/>
    <col min="3087" max="3087" width="15" style="352" customWidth="1"/>
    <col min="3088" max="3328" width="9.140625" style="352"/>
    <col min="3329" max="3329" width="3.85546875" style="352" customWidth="1"/>
    <col min="3330" max="3330" width="61.42578125" style="352" customWidth="1"/>
    <col min="3331" max="3331" width="14" style="352" bestFit="1" customWidth="1"/>
    <col min="3332" max="3332" width="9.28515625" style="352" bestFit="1" customWidth="1"/>
    <col min="3333" max="3333" width="10.28515625" style="352" bestFit="1" customWidth="1"/>
    <col min="3334" max="3334" width="9.140625" style="352" bestFit="1" customWidth="1"/>
    <col min="3335" max="3335" width="9.85546875" style="352" customWidth="1"/>
    <col min="3336" max="3336" width="8.140625" style="352" customWidth="1"/>
    <col min="3337" max="3337" width="11.28515625" style="352" bestFit="1" customWidth="1"/>
    <col min="3338" max="3338" width="9.140625" style="352" bestFit="1" customWidth="1"/>
    <col min="3339" max="3339" width="9.85546875" style="352" customWidth="1"/>
    <col min="3340" max="3340" width="8.140625" style="352" customWidth="1"/>
    <col min="3341" max="3341" width="11.28515625" style="352" bestFit="1" customWidth="1"/>
    <col min="3342" max="3342" width="10" style="352" customWidth="1"/>
    <col min="3343" max="3343" width="15" style="352" customWidth="1"/>
    <col min="3344" max="3584" width="9.140625" style="352"/>
    <col min="3585" max="3585" width="3.85546875" style="352" customWidth="1"/>
    <col min="3586" max="3586" width="61.42578125" style="352" customWidth="1"/>
    <col min="3587" max="3587" width="14" style="352" bestFit="1" customWidth="1"/>
    <col min="3588" max="3588" width="9.28515625" style="352" bestFit="1" customWidth="1"/>
    <col min="3589" max="3589" width="10.28515625" style="352" bestFit="1" customWidth="1"/>
    <col min="3590" max="3590" width="9.140625" style="352" bestFit="1" customWidth="1"/>
    <col min="3591" max="3591" width="9.85546875" style="352" customWidth="1"/>
    <col min="3592" max="3592" width="8.140625" style="352" customWidth="1"/>
    <col min="3593" max="3593" width="11.28515625" style="352" bestFit="1" customWidth="1"/>
    <col min="3594" max="3594" width="9.140625" style="352" bestFit="1" customWidth="1"/>
    <col min="3595" max="3595" width="9.85546875" style="352" customWidth="1"/>
    <col min="3596" max="3596" width="8.140625" style="352" customWidth="1"/>
    <col min="3597" max="3597" width="11.28515625" style="352" bestFit="1" customWidth="1"/>
    <col min="3598" max="3598" width="10" style="352" customWidth="1"/>
    <col min="3599" max="3599" width="15" style="352" customWidth="1"/>
    <col min="3600" max="3840" width="9.140625" style="352"/>
    <col min="3841" max="3841" width="3.85546875" style="352" customWidth="1"/>
    <col min="3842" max="3842" width="61.42578125" style="352" customWidth="1"/>
    <col min="3843" max="3843" width="14" style="352" bestFit="1" customWidth="1"/>
    <col min="3844" max="3844" width="9.28515625" style="352" bestFit="1" customWidth="1"/>
    <col min="3845" max="3845" width="10.28515625" style="352" bestFit="1" customWidth="1"/>
    <col min="3846" max="3846" width="9.140625" style="352" bestFit="1" customWidth="1"/>
    <col min="3847" max="3847" width="9.85546875" style="352" customWidth="1"/>
    <col min="3848" max="3848" width="8.140625" style="352" customWidth="1"/>
    <col min="3849" max="3849" width="11.28515625" style="352" bestFit="1" customWidth="1"/>
    <col min="3850" max="3850" width="9.140625" style="352" bestFit="1" customWidth="1"/>
    <col min="3851" max="3851" width="9.85546875" style="352" customWidth="1"/>
    <col min="3852" max="3852" width="8.140625" style="352" customWidth="1"/>
    <col min="3853" max="3853" width="11.28515625" style="352" bestFit="1" customWidth="1"/>
    <col min="3854" max="3854" width="10" style="352" customWidth="1"/>
    <col min="3855" max="3855" width="15" style="352" customWidth="1"/>
    <col min="3856" max="4096" width="9.140625" style="352"/>
    <col min="4097" max="4097" width="3.85546875" style="352" customWidth="1"/>
    <col min="4098" max="4098" width="61.42578125" style="352" customWidth="1"/>
    <col min="4099" max="4099" width="14" style="352" bestFit="1" customWidth="1"/>
    <col min="4100" max="4100" width="9.28515625" style="352" bestFit="1" customWidth="1"/>
    <col min="4101" max="4101" width="10.28515625" style="352" bestFit="1" customWidth="1"/>
    <col min="4102" max="4102" width="9.140625" style="352" bestFit="1" customWidth="1"/>
    <col min="4103" max="4103" width="9.85546875" style="352" customWidth="1"/>
    <col min="4104" max="4104" width="8.140625" style="352" customWidth="1"/>
    <col min="4105" max="4105" width="11.28515625" style="352" bestFit="1" customWidth="1"/>
    <col min="4106" max="4106" width="9.140625" style="352" bestFit="1" customWidth="1"/>
    <col min="4107" max="4107" width="9.85546875" style="352" customWidth="1"/>
    <col min="4108" max="4108" width="8.140625" style="352" customWidth="1"/>
    <col min="4109" max="4109" width="11.28515625" style="352" bestFit="1" customWidth="1"/>
    <col min="4110" max="4110" width="10" style="352" customWidth="1"/>
    <col min="4111" max="4111" width="15" style="352" customWidth="1"/>
    <col min="4112" max="4352" width="9.140625" style="352"/>
    <col min="4353" max="4353" width="3.85546875" style="352" customWidth="1"/>
    <col min="4354" max="4354" width="61.42578125" style="352" customWidth="1"/>
    <col min="4355" max="4355" width="14" style="352" bestFit="1" customWidth="1"/>
    <col min="4356" max="4356" width="9.28515625" style="352" bestFit="1" customWidth="1"/>
    <col min="4357" max="4357" width="10.28515625" style="352" bestFit="1" customWidth="1"/>
    <col min="4358" max="4358" width="9.140625" style="352" bestFit="1" customWidth="1"/>
    <col min="4359" max="4359" width="9.85546875" style="352" customWidth="1"/>
    <col min="4360" max="4360" width="8.140625" style="352" customWidth="1"/>
    <col min="4361" max="4361" width="11.28515625" style="352" bestFit="1" customWidth="1"/>
    <col min="4362" max="4362" width="9.140625" style="352" bestFit="1" customWidth="1"/>
    <col min="4363" max="4363" width="9.85546875" style="352" customWidth="1"/>
    <col min="4364" max="4364" width="8.140625" style="352" customWidth="1"/>
    <col min="4365" max="4365" width="11.28515625" style="352" bestFit="1" customWidth="1"/>
    <col min="4366" max="4366" width="10" style="352" customWidth="1"/>
    <col min="4367" max="4367" width="15" style="352" customWidth="1"/>
    <col min="4368" max="4608" width="9.140625" style="352"/>
    <col min="4609" max="4609" width="3.85546875" style="352" customWidth="1"/>
    <col min="4610" max="4610" width="61.42578125" style="352" customWidth="1"/>
    <col min="4611" max="4611" width="14" style="352" bestFit="1" customWidth="1"/>
    <col min="4612" max="4612" width="9.28515625" style="352" bestFit="1" customWidth="1"/>
    <col min="4613" max="4613" width="10.28515625" style="352" bestFit="1" customWidth="1"/>
    <col min="4614" max="4614" width="9.140625" style="352" bestFit="1" customWidth="1"/>
    <col min="4615" max="4615" width="9.85546875" style="352" customWidth="1"/>
    <col min="4616" max="4616" width="8.140625" style="352" customWidth="1"/>
    <col min="4617" max="4617" width="11.28515625" style="352" bestFit="1" customWidth="1"/>
    <col min="4618" max="4618" width="9.140625" style="352" bestFit="1" customWidth="1"/>
    <col min="4619" max="4619" width="9.85546875" style="352" customWidth="1"/>
    <col min="4620" max="4620" width="8.140625" style="352" customWidth="1"/>
    <col min="4621" max="4621" width="11.28515625" style="352" bestFit="1" customWidth="1"/>
    <col min="4622" max="4622" width="10" style="352" customWidth="1"/>
    <col min="4623" max="4623" width="15" style="352" customWidth="1"/>
    <col min="4624" max="4864" width="9.140625" style="352"/>
    <col min="4865" max="4865" width="3.85546875" style="352" customWidth="1"/>
    <col min="4866" max="4866" width="61.42578125" style="352" customWidth="1"/>
    <col min="4867" max="4867" width="14" style="352" bestFit="1" customWidth="1"/>
    <col min="4868" max="4868" width="9.28515625" style="352" bestFit="1" customWidth="1"/>
    <col min="4869" max="4869" width="10.28515625" style="352" bestFit="1" customWidth="1"/>
    <col min="4870" max="4870" width="9.140625" style="352" bestFit="1" customWidth="1"/>
    <col min="4871" max="4871" width="9.85546875" style="352" customWidth="1"/>
    <col min="4872" max="4872" width="8.140625" style="352" customWidth="1"/>
    <col min="4873" max="4873" width="11.28515625" style="352" bestFit="1" customWidth="1"/>
    <col min="4874" max="4874" width="9.140625" style="352" bestFit="1" customWidth="1"/>
    <col min="4875" max="4875" width="9.85546875" style="352" customWidth="1"/>
    <col min="4876" max="4876" width="8.140625" style="352" customWidth="1"/>
    <col min="4877" max="4877" width="11.28515625" style="352" bestFit="1" customWidth="1"/>
    <col min="4878" max="4878" width="10" style="352" customWidth="1"/>
    <col min="4879" max="4879" width="15" style="352" customWidth="1"/>
    <col min="4880" max="5120" width="9.140625" style="352"/>
    <col min="5121" max="5121" width="3.85546875" style="352" customWidth="1"/>
    <col min="5122" max="5122" width="61.42578125" style="352" customWidth="1"/>
    <col min="5123" max="5123" width="14" style="352" bestFit="1" customWidth="1"/>
    <col min="5124" max="5124" width="9.28515625" style="352" bestFit="1" customWidth="1"/>
    <col min="5125" max="5125" width="10.28515625" style="352" bestFit="1" customWidth="1"/>
    <col min="5126" max="5126" width="9.140625" style="352" bestFit="1" customWidth="1"/>
    <col min="5127" max="5127" width="9.85546875" style="352" customWidth="1"/>
    <col min="5128" max="5128" width="8.140625" style="352" customWidth="1"/>
    <col min="5129" max="5129" width="11.28515625" style="352" bestFit="1" customWidth="1"/>
    <col min="5130" max="5130" width="9.140625" style="352" bestFit="1" customWidth="1"/>
    <col min="5131" max="5131" width="9.85546875" style="352" customWidth="1"/>
    <col min="5132" max="5132" width="8.140625" style="352" customWidth="1"/>
    <col min="5133" max="5133" width="11.28515625" style="352" bestFit="1" customWidth="1"/>
    <col min="5134" max="5134" width="10" style="352" customWidth="1"/>
    <col min="5135" max="5135" width="15" style="352" customWidth="1"/>
    <col min="5136" max="5376" width="9.140625" style="352"/>
    <col min="5377" max="5377" width="3.85546875" style="352" customWidth="1"/>
    <col min="5378" max="5378" width="61.42578125" style="352" customWidth="1"/>
    <col min="5379" max="5379" width="14" style="352" bestFit="1" customWidth="1"/>
    <col min="5380" max="5380" width="9.28515625" style="352" bestFit="1" customWidth="1"/>
    <col min="5381" max="5381" width="10.28515625" style="352" bestFit="1" customWidth="1"/>
    <col min="5382" max="5382" width="9.140625" style="352" bestFit="1" customWidth="1"/>
    <col min="5383" max="5383" width="9.85546875" style="352" customWidth="1"/>
    <col min="5384" max="5384" width="8.140625" style="352" customWidth="1"/>
    <col min="5385" max="5385" width="11.28515625" style="352" bestFit="1" customWidth="1"/>
    <col min="5386" max="5386" width="9.140625" style="352" bestFit="1" customWidth="1"/>
    <col min="5387" max="5387" width="9.85546875" style="352" customWidth="1"/>
    <col min="5388" max="5388" width="8.140625" style="352" customWidth="1"/>
    <col min="5389" max="5389" width="11.28515625" style="352" bestFit="1" customWidth="1"/>
    <col min="5390" max="5390" width="10" style="352" customWidth="1"/>
    <col min="5391" max="5391" width="15" style="352" customWidth="1"/>
    <col min="5392" max="5632" width="9.140625" style="352"/>
    <col min="5633" max="5633" width="3.85546875" style="352" customWidth="1"/>
    <col min="5634" max="5634" width="61.42578125" style="352" customWidth="1"/>
    <col min="5635" max="5635" width="14" style="352" bestFit="1" customWidth="1"/>
    <col min="5636" max="5636" width="9.28515625" style="352" bestFit="1" customWidth="1"/>
    <col min="5637" max="5637" width="10.28515625" style="352" bestFit="1" customWidth="1"/>
    <col min="5638" max="5638" width="9.140625" style="352" bestFit="1" customWidth="1"/>
    <col min="5639" max="5639" width="9.85546875" style="352" customWidth="1"/>
    <col min="5640" max="5640" width="8.140625" style="352" customWidth="1"/>
    <col min="5641" max="5641" width="11.28515625" style="352" bestFit="1" customWidth="1"/>
    <col min="5642" max="5642" width="9.140625" style="352" bestFit="1" customWidth="1"/>
    <col min="5643" max="5643" width="9.85546875" style="352" customWidth="1"/>
    <col min="5644" max="5644" width="8.140625" style="352" customWidth="1"/>
    <col min="5645" max="5645" width="11.28515625" style="352" bestFit="1" customWidth="1"/>
    <col min="5646" max="5646" width="10" style="352" customWidth="1"/>
    <col min="5647" max="5647" width="15" style="352" customWidth="1"/>
    <col min="5648" max="5888" width="9.140625" style="352"/>
    <col min="5889" max="5889" width="3.85546875" style="352" customWidth="1"/>
    <col min="5890" max="5890" width="61.42578125" style="352" customWidth="1"/>
    <col min="5891" max="5891" width="14" style="352" bestFit="1" customWidth="1"/>
    <col min="5892" max="5892" width="9.28515625" style="352" bestFit="1" customWidth="1"/>
    <col min="5893" max="5893" width="10.28515625" style="352" bestFit="1" customWidth="1"/>
    <col min="5894" max="5894" width="9.140625" style="352" bestFit="1" customWidth="1"/>
    <col min="5895" max="5895" width="9.85546875" style="352" customWidth="1"/>
    <col min="5896" max="5896" width="8.140625" style="352" customWidth="1"/>
    <col min="5897" max="5897" width="11.28515625" style="352" bestFit="1" customWidth="1"/>
    <col min="5898" max="5898" width="9.140625" style="352" bestFit="1" customWidth="1"/>
    <col min="5899" max="5899" width="9.85546875" style="352" customWidth="1"/>
    <col min="5900" max="5900" width="8.140625" style="352" customWidth="1"/>
    <col min="5901" max="5901" width="11.28515625" style="352" bestFit="1" customWidth="1"/>
    <col min="5902" max="5902" width="10" style="352" customWidth="1"/>
    <col min="5903" max="5903" width="15" style="352" customWidth="1"/>
    <col min="5904" max="6144" width="9.140625" style="352"/>
    <col min="6145" max="6145" width="3.85546875" style="352" customWidth="1"/>
    <col min="6146" max="6146" width="61.42578125" style="352" customWidth="1"/>
    <col min="6147" max="6147" width="14" style="352" bestFit="1" customWidth="1"/>
    <col min="6148" max="6148" width="9.28515625" style="352" bestFit="1" customWidth="1"/>
    <col min="6149" max="6149" width="10.28515625" style="352" bestFit="1" customWidth="1"/>
    <col min="6150" max="6150" width="9.140625" style="352" bestFit="1" customWidth="1"/>
    <col min="6151" max="6151" width="9.85546875" style="352" customWidth="1"/>
    <col min="6152" max="6152" width="8.140625" style="352" customWidth="1"/>
    <col min="6153" max="6153" width="11.28515625" style="352" bestFit="1" customWidth="1"/>
    <col min="6154" max="6154" width="9.140625" style="352" bestFit="1" customWidth="1"/>
    <col min="6155" max="6155" width="9.85546875" style="352" customWidth="1"/>
    <col min="6156" max="6156" width="8.140625" style="352" customWidth="1"/>
    <col min="6157" max="6157" width="11.28515625" style="352" bestFit="1" customWidth="1"/>
    <col min="6158" max="6158" width="10" style="352" customWidth="1"/>
    <col min="6159" max="6159" width="15" style="352" customWidth="1"/>
    <col min="6160" max="6400" width="9.140625" style="352"/>
    <col min="6401" max="6401" width="3.85546875" style="352" customWidth="1"/>
    <col min="6402" max="6402" width="61.42578125" style="352" customWidth="1"/>
    <col min="6403" max="6403" width="14" style="352" bestFit="1" customWidth="1"/>
    <col min="6404" max="6404" width="9.28515625" style="352" bestFit="1" customWidth="1"/>
    <col min="6405" max="6405" width="10.28515625" style="352" bestFit="1" customWidth="1"/>
    <col min="6406" max="6406" width="9.140625" style="352" bestFit="1" customWidth="1"/>
    <col min="6407" max="6407" width="9.85546875" style="352" customWidth="1"/>
    <col min="6408" max="6408" width="8.140625" style="352" customWidth="1"/>
    <col min="6409" max="6409" width="11.28515625" style="352" bestFit="1" customWidth="1"/>
    <col min="6410" max="6410" width="9.140625" style="352" bestFit="1" customWidth="1"/>
    <col min="6411" max="6411" width="9.85546875" style="352" customWidth="1"/>
    <col min="6412" max="6412" width="8.140625" style="352" customWidth="1"/>
    <col min="6413" max="6413" width="11.28515625" style="352" bestFit="1" customWidth="1"/>
    <col min="6414" max="6414" width="10" style="352" customWidth="1"/>
    <col min="6415" max="6415" width="15" style="352" customWidth="1"/>
    <col min="6416" max="6656" width="9.140625" style="352"/>
    <col min="6657" max="6657" width="3.85546875" style="352" customWidth="1"/>
    <col min="6658" max="6658" width="61.42578125" style="352" customWidth="1"/>
    <col min="6659" max="6659" width="14" style="352" bestFit="1" customWidth="1"/>
    <col min="6660" max="6660" width="9.28515625" style="352" bestFit="1" customWidth="1"/>
    <col min="6661" max="6661" width="10.28515625" style="352" bestFit="1" customWidth="1"/>
    <col min="6662" max="6662" width="9.140625" style="352" bestFit="1" customWidth="1"/>
    <col min="6663" max="6663" width="9.85546875" style="352" customWidth="1"/>
    <col min="6664" max="6664" width="8.140625" style="352" customWidth="1"/>
    <col min="6665" max="6665" width="11.28515625" style="352" bestFit="1" customWidth="1"/>
    <col min="6666" max="6666" width="9.140625" style="352" bestFit="1" customWidth="1"/>
    <col min="6667" max="6667" width="9.85546875" style="352" customWidth="1"/>
    <col min="6668" max="6668" width="8.140625" style="352" customWidth="1"/>
    <col min="6669" max="6669" width="11.28515625" style="352" bestFit="1" customWidth="1"/>
    <col min="6670" max="6670" width="10" style="352" customWidth="1"/>
    <col min="6671" max="6671" width="15" style="352" customWidth="1"/>
    <col min="6672" max="6912" width="9.140625" style="352"/>
    <col min="6913" max="6913" width="3.85546875" style="352" customWidth="1"/>
    <col min="6914" max="6914" width="61.42578125" style="352" customWidth="1"/>
    <col min="6915" max="6915" width="14" style="352" bestFit="1" customWidth="1"/>
    <col min="6916" max="6916" width="9.28515625" style="352" bestFit="1" customWidth="1"/>
    <col min="6917" max="6917" width="10.28515625" style="352" bestFit="1" customWidth="1"/>
    <col min="6918" max="6918" width="9.140625" style="352" bestFit="1" customWidth="1"/>
    <col min="6919" max="6919" width="9.85546875" style="352" customWidth="1"/>
    <col min="6920" max="6920" width="8.140625" style="352" customWidth="1"/>
    <col min="6921" max="6921" width="11.28515625" style="352" bestFit="1" customWidth="1"/>
    <col min="6922" max="6922" width="9.140625" style="352" bestFit="1" customWidth="1"/>
    <col min="6923" max="6923" width="9.85546875" style="352" customWidth="1"/>
    <col min="6924" max="6924" width="8.140625" style="352" customWidth="1"/>
    <col min="6925" max="6925" width="11.28515625" style="352" bestFit="1" customWidth="1"/>
    <col min="6926" max="6926" width="10" style="352" customWidth="1"/>
    <col min="6927" max="6927" width="15" style="352" customWidth="1"/>
    <col min="6928" max="7168" width="9.140625" style="352"/>
    <col min="7169" max="7169" width="3.85546875" style="352" customWidth="1"/>
    <col min="7170" max="7170" width="61.42578125" style="352" customWidth="1"/>
    <col min="7171" max="7171" width="14" style="352" bestFit="1" customWidth="1"/>
    <col min="7172" max="7172" width="9.28515625" style="352" bestFit="1" customWidth="1"/>
    <col min="7173" max="7173" width="10.28515625" style="352" bestFit="1" customWidth="1"/>
    <col min="7174" max="7174" width="9.140625" style="352" bestFit="1" customWidth="1"/>
    <col min="7175" max="7175" width="9.85546875" style="352" customWidth="1"/>
    <col min="7176" max="7176" width="8.140625" style="352" customWidth="1"/>
    <col min="7177" max="7177" width="11.28515625" style="352" bestFit="1" customWidth="1"/>
    <col min="7178" max="7178" width="9.140625" style="352" bestFit="1" customWidth="1"/>
    <col min="7179" max="7179" width="9.85546875" style="352" customWidth="1"/>
    <col min="7180" max="7180" width="8.140625" style="352" customWidth="1"/>
    <col min="7181" max="7181" width="11.28515625" style="352" bestFit="1" customWidth="1"/>
    <col min="7182" max="7182" width="10" style="352" customWidth="1"/>
    <col min="7183" max="7183" width="15" style="352" customWidth="1"/>
    <col min="7184" max="7424" width="9.140625" style="352"/>
    <col min="7425" max="7425" width="3.85546875" style="352" customWidth="1"/>
    <col min="7426" max="7426" width="61.42578125" style="352" customWidth="1"/>
    <col min="7427" max="7427" width="14" style="352" bestFit="1" customWidth="1"/>
    <col min="7428" max="7428" width="9.28515625" style="352" bestFit="1" customWidth="1"/>
    <col min="7429" max="7429" width="10.28515625" style="352" bestFit="1" customWidth="1"/>
    <col min="7430" max="7430" width="9.140625" style="352" bestFit="1" customWidth="1"/>
    <col min="7431" max="7431" width="9.85546875" style="352" customWidth="1"/>
    <col min="7432" max="7432" width="8.140625" style="352" customWidth="1"/>
    <col min="7433" max="7433" width="11.28515625" style="352" bestFit="1" customWidth="1"/>
    <col min="7434" max="7434" width="9.140625" style="352" bestFit="1" customWidth="1"/>
    <col min="7435" max="7435" width="9.85546875" style="352" customWidth="1"/>
    <col min="7436" max="7436" width="8.140625" style="352" customWidth="1"/>
    <col min="7437" max="7437" width="11.28515625" style="352" bestFit="1" customWidth="1"/>
    <col min="7438" max="7438" width="10" style="352" customWidth="1"/>
    <col min="7439" max="7439" width="15" style="352" customWidth="1"/>
    <col min="7440" max="7680" width="9.140625" style="352"/>
    <col min="7681" max="7681" width="3.85546875" style="352" customWidth="1"/>
    <col min="7682" max="7682" width="61.42578125" style="352" customWidth="1"/>
    <col min="7683" max="7683" width="14" style="352" bestFit="1" customWidth="1"/>
    <col min="7684" max="7684" width="9.28515625" style="352" bestFit="1" customWidth="1"/>
    <col min="7685" max="7685" width="10.28515625" style="352" bestFit="1" customWidth="1"/>
    <col min="7686" max="7686" width="9.140625" style="352" bestFit="1" customWidth="1"/>
    <col min="7687" max="7687" width="9.85546875" style="352" customWidth="1"/>
    <col min="7688" max="7688" width="8.140625" style="352" customWidth="1"/>
    <col min="7689" max="7689" width="11.28515625" style="352" bestFit="1" customWidth="1"/>
    <col min="7690" max="7690" width="9.140625" style="352" bestFit="1" customWidth="1"/>
    <col min="7691" max="7691" width="9.85546875" style="352" customWidth="1"/>
    <col min="7692" max="7692" width="8.140625" style="352" customWidth="1"/>
    <col min="7693" max="7693" width="11.28515625" style="352" bestFit="1" customWidth="1"/>
    <col min="7694" max="7694" width="10" style="352" customWidth="1"/>
    <col min="7695" max="7695" width="15" style="352" customWidth="1"/>
    <col min="7696" max="7936" width="9.140625" style="352"/>
    <col min="7937" max="7937" width="3.85546875" style="352" customWidth="1"/>
    <col min="7938" max="7938" width="61.42578125" style="352" customWidth="1"/>
    <col min="7939" max="7939" width="14" style="352" bestFit="1" customWidth="1"/>
    <col min="7940" max="7940" width="9.28515625" style="352" bestFit="1" customWidth="1"/>
    <col min="7941" max="7941" width="10.28515625" style="352" bestFit="1" customWidth="1"/>
    <col min="7942" max="7942" width="9.140625" style="352" bestFit="1" customWidth="1"/>
    <col min="7943" max="7943" width="9.85546875" style="352" customWidth="1"/>
    <col min="7944" max="7944" width="8.140625" style="352" customWidth="1"/>
    <col min="7945" max="7945" width="11.28515625" style="352" bestFit="1" customWidth="1"/>
    <col min="7946" max="7946" width="9.140625" style="352" bestFit="1" customWidth="1"/>
    <col min="7947" max="7947" width="9.85546875" style="352" customWidth="1"/>
    <col min="7948" max="7948" width="8.140625" style="352" customWidth="1"/>
    <col min="7949" max="7949" width="11.28515625" style="352" bestFit="1" customWidth="1"/>
    <col min="7950" max="7950" width="10" style="352" customWidth="1"/>
    <col min="7951" max="7951" width="15" style="352" customWidth="1"/>
    <col min="7952" max="8192" width="9.140625" style="352"/>
    <col min="8193" max="8193" width="3.85546875" style="352" customWidth="1"/>
    <col min="8194" max="8194" width="61.42578125" style="352" customWidth="1"/>
    <col min="8195" max="8195" width="14" style="352" bestFit="1" customWidth="1"/>
    <col min="8196" max="8196" width="9.28515625" style="352" bestFit="1" customWidth="1"/>
    <col min="8197" max="8197" width="10.28515625" style="352" bestFit="1" customWidth="1"/>
    <col min="8198" max="8198" width="9.140625" style="352" bestFit="1" customWidth="1"/>
    <col min="8199" max="8199" width="9.85546875" style="352" customWidth="1"/>
    <col min="8200" max="8200" width="8.140625" style="352" customWidth="1"/>
    <col min="8201" max="8201" width="11.28515625" style="352" bestFit="1" customWidth="1"/>
    <col min="8202" max="8202" width="9.140625" style="352" bestFit="1" customWidth="1"/>
    <col min="8203" max="8203" width="9.85546875" style="352" customWidth="1"/>
    <col min="8204" max="8204" width="8.140625" style="352" customWidth="1"/>
    <col min="8205" max="8205" width="11.28515625" style="352" bestFit="1" customWidth="1"/>
    <col min="8206" max="8206" width="10" style="352" customWidth="1"/>
    <col min="8207" max="8207" width="15" style="352" customWidth="1"/>
    <col min="8208" max="8448" width="9.140625" style="352"/>
    <col min="8449" max="8449" width="3.85546875" style="352" customWidth="1"/>
    <col min="8450" max="8450" width="61.42578125" style="352" customWidth="1"/>
    <col min="8451" max="8451" width="14" style="352" bestFit="1" customWidth="1"/>
    <col min="8452" max="8452" width="9.28515625" style="352" bestFit="1" customWidth="1"/>
    <col min="8453" max="8453" width="10.28515625" style="352" bestFit="1" customWidth="1"/>
    <col min="8454" max="8454" width="9.140625" style="352" bestFit="1" customWidth="1"/>
    <col min="8455" max="8455" width="9.85546875" style="352" customWidth="1"/>
    <col min="8456" max="8456" width="8.140625" style="352" customWidth="1"/>
    <col min="8457" max="8457" width="11.28515625" style="352" bestFit="1" customWidth="1"/>
    <col min="8458" max="8458" width="9.140625" style="352" bestFit="1" customWidth="1"/>
    <col min="8459" max="8459" width="9.85546875" style="352" customWidth="1"/>
    <col min="8460" max="8460" width="8.140625" style="352" customWidth="1"/>
    <col min="8461" max="8461" width="11.28515625" style="352" bestFit="1" customWidth="1"/>
    <col min="8462" max="8462" width="10" style="352" customWidth="1"/>
    <col min="8463" max="8463" width="15" style="352" customWidth="1"/>
    <col min="8464" max="8704" width="9.140625" style="352"/>
    <col min="8705" max="8705" width="3.85546875" style="352" customWidth="1"/>
    <col min="8706" max="8706" width="61.42578125" style="352" customWidth="1"/>
    <col min="8707" max="8707" width="14" style="352" bestFit="1" customWidth="1"/>
    <col min="8708" max="8708" width="9.28515625" style="352" bestFit="1" customWidth="1"/>
    <col min="8709" max="8709" width="10.28515625" style="352" bestFit="1" customWidth="1"/>
    <col min="8710" max="8710" width="9.140625" style="352" bestFit="1" customWidth="1"/>
    <col min="8711" max="8711" width="9.85546875" style="352" customWidth="1"/>
    <col min="8712" max="8712" width="8.140625" style="352" customWidth="1"/>
    <col min="8713" max="8713" width="11.28515625" style="352" bestFit="1" customWidth="1"/>
    <col min="8714" max="8714" width="9.140625" style="352" bestFit="1" customWidth="1"/>
    <col min="8715" max="8715" width="9.85546875" style="352" customWidth="1"/>
    <col min="8716" max="8716" width="8.140625" style="352" customWidth="1"/>
    <col min="8717" max="8717" width="11.28515625" style="352" bestFit="1" customWidth="1"/>
    <col min="8718" max="8718" width="10" style="352" customWidth="1"/>
    <col min="8719" max="8719" width="15" style="352" customWidth="1"/>
    <col min="8720" max="8960" width="9.140625" style="352"/>
    <col min="8961" max="8961" width="3.85546875" style="352" customWidth="1"/>
    <col min="8962" max="8962" width="61.42578125" style="352" customWidth="1"/>
    <col min="8963" max="8963" width="14" style="352" bestFit="1" customWidth="1"/>
    <col min="8964" max="8964" width="9.28515625" style="352" bestFit="1" customWidth="1"/>
    <col min="8965" max="8965" width="10.28515625" style="352" bestFit="1" customWidth="1"/>
    <col min="8966" max="8966" width="9.140625" style="352" bestFit="1" customWidth="1"/>
    <col min="8967" max="8967" width="9.85546875" style="352" customWidth="1"/>
    <col min="8968" max="8968" width="8.140625" style="352" customWidth="1"/>
    <col min="8969" max="8969" width="11.28515625" style="352" bestFit="1" customWidth="1"/>
    <col min="8970" max="8970" width="9.140625" style="352" bestFit="1" customWidth="1"/>
    <col min="8971" max="8971" width="9.85546875" style="352" customWidth="1"/>
    <col min="8972" max="8972" width="8.140625" style="352" customWidth="1"/>
    <col min="8973" max="8973" width="11.28515625" style="352" bestFit="1" customWidth="1"/>
    <col min="8974" max="8974" width="10" style="352" customWidth="1"/>
    <col min="8975" max="8975" width="15" style="352" customWidth="1"/>
    <col min="8976" max="9216" width="9.140625" style="352"/>
    <col min="9217" max="9217" width="3.85546875" style="352" customWidth="1"/>
    <col min="9218" max="9218" width="61.42578125" style="352" customWidth="1"/>
    <col min="9219" max="9219" width="14" style="352" bestFit="1" customWidth="1"/>
    <col min="9220" max="9220" width="9.28515625" style="352" bestFit="1" customWidth="1"/>
    <col min="9221" max="9221" width="10.28515625" style="352" bestFit="1" customWidth="1"/>
    <col min="9222" max="9222" width="9.140625" style="352" bestFit="1" customWidth="1"/>
    <col min="9223" max="9223" width="9.85546875" style="352" customWidth="1"/>
    <col min="9224" max="9224" width="8.140625" style="352" customWidth="1"/>
    <col min="9225" max="9225" width="11.28515625" style="352" bestFit="1" customWidth="1"/>
    <col min="9226" max="9226" width="9.140625" style="352" bestFit="1" customWidth="1"/>
    <col min="9227" max="9227" width="9.85546875" style="352" customWidth="1"/>
    <col min="9228" max="9228" width="8.140625" style="352" customWidth="1"/>
    <col min="9229" max="9229" width="11.28515625" style="352" bestFit="1" customWidth="1"/>
    <col min="9230" max="9230" width="10" style="352" customWidth="1"/>
    <col min="9231" max="9231" width="15" style="352" customWidth="1"/>
    <col min="9232" max="9472" width="9.140625" style="352"/>
    <col min="9473" max="9473" width="3.85546875" style="352" customWidth="1"/>
    <col min="9474" max="9474" width="61.42578125" style="352" customWidth="1"/>
    <col min="9475" max="9475" width="14" style="352" bestFit="1" customWidth="1"/>
    <col min="9476" max="9476" width="9.28515625" style="352" bestFit="1" customWidth="1"/>
    <col min="9477" max="9477" width="10.28515625" style="352" bestFit="1" customWidth="1"/>
    <col min="9478" max="9478" width="9.140625" style="352" bestFit="1" customWidth="1"/>
    <col min="9479" max="9479" width="9.85546875" style="352" customWidth="1"/>
    <col min="9480" max="9480" width="8.140625" style="352" customWidth="1"/>
    <col min="9481" max="9481" width="11.28515625" style="352" bestFit="1" customWidth="1"/>
    <col min="9482" max="9482" width="9.140625" style="352" bestFit="1" customWidth="1"/>
    <col min="9483" max="9483" width="9.85546875" style="352" customWidth="1"/>
    <col min="9484" max="9484" width="8.140625" style="352" customWidth="1"/>
    <col min="9485" max="9485" width="11.28515625" style="352" bestFit="1" customWidth="1"/>
    <col min="9486" max="9486" width="10" style="352" customWidth="1"/>
    <col min="9487" max="9487" width="15" style="352" customWidth="1"/>
    <col min="9488" max="9728" width="9.140625" style="352"/>
    <col min="9729" max="9729" width="3.85546875" style="352" customWidth="1"/>
    <col min="9730" max="9730" width="61.42578125" style="352" customWidth="1"/>
    <col min="9731" max="9731" width="14" style="352" bestFit="1" customWidth="1"/>
    <col min="9732" max="9732" width="9.28515625" style="352" bestFit="1" customWidth="1"/>
    <col min="9733" max="9733" width="10.28515625" style="352" bestFit="1" customWidth="1"/>
    <col min="9734" max="9734" width="9.140625" style="352" bestFit="1" customWidth="1"/>
    <col min="9735" max="9735" width="9.85546875" style="352" customWidth="1"/>
    <col min="9736" max="9736" width="8.140625" style="352" customWidth="1"/>
    <col min="9737" max="9737" width="11.28515625" style="352" bestFit="1" customWidth="1"/>
    <col min="9738" max="9738" width="9.140625" style="352" bestFit="1" customWidth="1"/>
    <col min="9739" max="9739" width="9.85546875" style="352" customWidth="1"/>
    <col min="9740" max="9740" width="8.140625" style="352" customWidth="1"/>
    <col min="9741" max="9741" width="11.28515625" style="352" bestFit="1" customWidth="1"/>
    <col min="9742" max="9742" width="10" style="352" customWidth="1"/>
    <col min="9743" max="9743" width="15" style="352" customWidth="1"/>
    <col min="9744" max="9984" width="9.140625" style="352"/>
    <col min="9985" max="9985" width="3.85546875" style="352" customWidth="1"/>
    <col min="9986" max="9986" width="61.42578125" style="352" customWidth="1"/>
    <col min="9987" max="9987" width="14" style="352" bestFit="1" customWidth="1"/>
    <col min="9988" max="9988" width="9.28515625" style="352" bestFit="1" customWidth="1"/>
    <col min="9989" max="9989" width="10.28515625" style="352" bestFit="1" customWidth="1"/>
    <col min="9990" max="9990" width="9.140625" style="352" bestFit="1" customWidth="1"/>
    <col min="9991" max="9991" width="9.85546875" style="352" customWidth="1"/>
    <col min="9992" max="9992" width="8.140625" style="352" customWidth="1"/>
    <col min="9993" max="9993" width="11.28515625" style="352" bestFit="1" customWidth="1"/>
    <col min="9994" max="9994" width="9.140625" style="352" bestFit="1" customWidth="1"/>
    <col min="9995" max="9995" width="9.85546875" style="352" customWidth="1"/>
    <col min="9996" max="9996" width="8.140625" style="352" customWidth="1"/>
    <col min="9997" max="9997" width="11.28515625" style="352" bestFit="1" customWidth="1"/>
    <col min="9998" max="9998" width="10" style="352" customWidth="1"/>
    <col min="9999" max="9999" width="15" style="352" customWidth="1"/>
    <col min="10000" max="10240" width="9.140625" style="352"/>
    <col min="10241" max="10241" width="3.85546875" style="352" customWidth="1"/>
    <col min="10242" max="10242" width="61.42578125" style="352" customWidth="1"/>
    <col min="10243" max="10243" width="14" style="352" bestFit="1" customWidth="1"/>
    <col min="10244" max="10244" width="9.28515625" style="352" bestFit="1" customWidth="1"/>
    <col min="10245" max="10245" width="10.28515625" style="352" bestFit="1" customWidth="1"/>
    <col min="10246" max="10246" width="9.140625" style="352" bestFit="1" customWidth="1"/>
    <col min="10247" max="10247" width="9.85546875" style="352" customWidth="1"/>
    <col min="10248" max="10248" width="8.140625" style="352" customWidth="1"/>
    <col min="10249" max="10249" width="11.28515625" style="352" bestFit="1" customWidth="1"/>
    <col min="10250" max="10250" width="9.140625" style="352" bestFit="1" customWidth="1"/>
    <col min="10251" max="10251" width="9.85546875" style="352" customWidth="1"/>
    <col min="10252" max="10252" width="8.140625" style="352" customWidth="1"/>
    <col min="10253" max="10253" width="11.28515625" style="352" bestFit="1" customWidth="1"/>
    <col min="10254" max="10254" width="10" style="352" customWidth="1"/>
    <col min="10255" max="10255" width="15" style="352" customWidth="1"/>
    <col min="10256" max="10496" width="9.140625" style="352"/>
    <col min="10497" max="10497" width="3.85546875" style="352" customWidth="1"/>
    <col min="10498" max="10498" width="61.42578125" style="352" customWidth="1"/>
    <col min="10499" max="10499" width="14" style="352" bestFit="1" customWidth="1"/>
    <col min="10500" max="10500" width="9.28515625" style="352" bestFit="1" customWidth="1"/>
    <col min="10501" max="10501" width="10.28515625" style="352" bestFit="1" customWidth="1"/>
    <col min="10502" max="10502" width="9.140625" style="352" bestFit="1" customWidth="1"/>
    <col min="10503" max="10503" width="9.85546875" style="352" customWidth="1"/>
    <col min="10504" max="10504" width="8.140625" style="352" customWidth="1"/>
    <col min="10505" max="10505" width="11.28515625" style="352" bestFit="1" customWidth="1"/>
    <col min="10506" max="10506" width="9.140625" style="352" bestFit="1" customWidth="1"/>
    <col min="10507" max="10507" width="9.85546875" style="352" customWidth="1"/>
    <col min="10508" max="10508" width="8.140625" style="352" customWidth="1"/>
    <col min="10509" max="10509" width="11.28515625" style="352" bestFit="1" customWidth="1"/>
    <col min="10510" max="10510" width="10" style="352" customWidth="1"/>
    <col min="10511" max="10511" width="15" style="352" customWidth="1"/>
    <col min="10512" max="10752" width="9.140625" style="352"/>
    <col min="10753" max="10753" width="3.85546875" style="352" customWidth="1"/>
    <col min="10754" max="10754" width="61.42578125" style="352" customWidth="1"/>
    <col min="10755" max="10755" width="14" style="352" bestFit="1" customWidth="1"/>
    <col min="10756" max="10756" width="9.28515625" style="352" bestFit="1" customWidth="1"/>
    <col min="10757" max="10757" width="10.28515625" style="352" bestFit="1" customWidth="1"/>
    <col min="10758" max="10758" width="9.140625" style="352" bestFit="1" customWidth="1"/>
    <col min="10759" max="10759" width="9.85546875" style="352" customWidth="1"/>
    <col min="10760" max="10760" width="8.140625" style="352" customWidth="1"/>
    <col min="10761" max="10761" width="11.28515625" style="352" bestFit="1" customWidth="1"/>
    <col min="10762" max="10762" width="9.140625" style="352" bestFit="1" customWidth="1"/>
    <col min="10763" max="10763" width="9.85546875" style="352" customWidth="1"/>
    <col min="10764" max="10764" width="8.140625" style="352" customWidth="1"/>
    <col min="10765" max="10765" width="11.28515625" style="352" bestFit="1" customWidth="1"/>
    <col min="10766" max="10766" width="10" style="352" customWidth="1"/>
    <col min="10767" max="10767" width="15" style="352" customWidth="1"/>
    <col min="10768" max="11008" width="9.140625" style="352"/>
    <col min="11009" max="11009" width="3.85546875" style="352" customWidth="1"/>
    <col min="11010" max="11010" width="61.42578125" style="352" customWidth="1"/>
    <col min="11011" max="11011" width="14" style="352" bestFit="1" customWidth="1"/>
    <col min="11012" max="11012" width="9.28515625" style="352" bestFit="1" customWidth="1"/>
    <col min="11013" max="11013" width="10.28515625" style="352" bestFit="1" customWidth="1"/>
    <col min="11014" max="11014" width="9.140625" style="352" bestFit="1" customWidth="1"/>
    <col min="11015" max="11015" width="9.85546875" style="352" customWidth="1"/>
    <col min="11016" max="11016" width="8.140625" style="352" customWidth="1"/>
    <col min="11017" max="11017" width="11.28515625" style="352" bestFit="1" customWidth="1"/>
    <col min="11018" max="11018" width="9.140625" style="352" bestFit="1" customWidth="1"/>
    <col min="11019" max="11019" width="9.85546875" style="352" customWidth="1"/>
    <col min="11020" max="11020" width="8.140625" style="352" customWidth="1"/>
    <col min="11021" max="11021" width="11.28515625" style="352" bestFit="1" customWidth="1"/>
    <col min="11022" max="11022" width="10" style="352" customWidth="1"/>
    <col min="11023" max="11023" width="15" style="352" customWidth="1"/>
    <col min="11024" max="11264" width="9.140625" style="352"/>
    <col min="11265" max="11265" width="3.85546875" style="352" customWidth="1"/>
    <col min="11266" max="11266" width="61.42578125" style="352" customWidth="1"/>
    <col min="11267" max="11267" width="14" style="352" bestFit="1" customWidth="1"/>
    <col min="11268" max="11268" width="9.28515625" style="352" bestFit="1" customWidth="1"/>
    <col min="11269" max="11269" width="10.28515625" style="352" bestFit="1" customWidth="1"/>
    <col min="11270" max="11270" width="9.140625" style="352" bestFit="1" customWidth="1"/>
    <col min="11271" max="11271" width="9.85546875" style="352" customWidth="1"/>
    <col min="11272" max="11272" width="8.140625" style="352" customWidth="1"/>
    <col min="11273" max="11273" width="11.28515625" style="352" bestFit="1" customWidth="1"/>
    <col min="11274" max="11274" width="9.140625" style="352" bestFit="1" customWidth="1"/>
    <col min="11275" max="11275" width="9.85546875" style="352" customWidth="1"/>
    <col min="11276" max="11276" width="8.140625" style="352" customWidth="1"/>
    <col min="11277" max="11277" width="11.28515625" style="352" bestFit="1" customWidth="1"/>
    <col min="11278" max="11278" width="10" style="352" customWidth="1"/>
    <col min="11279" max="11279" width="15" style="352" customWidth="1"/>
    <col min="11280" max="11520" width="9.140625" style="352"/>
    <col min="11521" max="11521" width="3.85546875" style="352" customWidth="1"/>
    <col min="11522" max="11522" width="61.42578125" style="352" customWidth="1"/>
    <col min="11523" max="11523" width="14" style="352" bestFit="1" customWidth="1"/>
    <col min="11524" max="11524" width="9.28515625" style="352" bestFit="1" customWidth="1"/>
    <col min="11525" max="11525" width="10.28515625" style="352" bestFit="1" customWidth="1"/>
    <col min="11526" max="11526" width="9.140625" style="352" bestFit="1" customWidth="1"/>
    <col min="11527" max="11527" width="9.85546875" style="352" customWidth="1"/>
    <col min="11528" max="11528" width="8.140625" style="352" customWidth="1"/>
    <col min="11529" max="11529" width="11.28515625" style="352" bestFit="1" customWidth="1"/>
    <col min="11530" max="11530" width="9.140625" style="352" bestFit="1" customWidth="1"/>
    <col min="11531" max="11531" width="9.85546875" style="352" customWidth="1"/>
    <col min="11532" max="11532" width="8.140625" style="352" customWidth="1"/>
    <col min="11533" max="11533" width="11.28515625" style="352" bestFit="1" customWidth="1"/>
    <col min="11534" max="11534" width="10" style="352" customWidth="1"/>
    <col min="11535" max="11535" width="15" style="352" customWidth="1"/>
    <col min="11536" max="11776" width="9.140625" style="352"/>
    <col min="11777" max="11777" width="3.85546875" style="352" customWidth="1"/>
    <col min="11778" max="11778" width="61.42578125" style="352" customWidth="1"/>
    <col min="11779" max="11779" width="14" style="352" bestFit="1" customWidth="1"/>
    <col min="11780" max="11780" width="9.28515625" style="352" bestFit="1" customWidth="1"/>
    <col min="11781" max="11781" width="10.28515625" style="352" bestFit="1" customWidth="1"/>
    <col min="11782" max="11782" width="9.140625" style="352" bestFit="1" customWidth="1"/>
    <col min="11783" max="11783" width="9.85546875" style="352" customWidth="1"/>
    <col min="11784" max="11784" width="8.140625" style="352" customWidth="1"/>
    <col min="11785" max="11785" width="11.28515625" style="352" bestFit="1" customWidth="1"/>
    <col min="11786" max="11786" width="9.140625" style="352" bestFit="1" customWidth="1"/>
    <col min="11787" max="11787" width="9.85546875" style="352" customWidth="1"/>
    <col min="11788" max="11788" width="8.140625" style="352" customWidth="1"/>
    <col min="11789" max="11789" width="11.28515625" style="352" bestFit="1" customWidth="1"/>
    <col min="11790" max="11790" width="10" style="352" customWidth="1"/>
    <col min="11791" max="11791" width="15" style="352" customWidth="1"/>
    <col min="11792" max="12032" width="9.140625" style="352"/>
    <col min="12033" max="12033" width="3.85546875" style="352" customWidth="1"/>
    <col min="12034" max="12034" width="61.42578125" style="352" customWidth="1"/>
    <col min="12035" max="12035" width="14" style="352" bestFit="1" customWidth="1"/>
    <col min="12036" max="12036" width="9.28515625" style="352" bestFit="1" customWidth="1"/>
    <col min="12037" max="12037" width="10.28515625" style="352" bestFit="1" customWidth="1"/>
    <col min="12038" max="12038" width="9.140625" style="352" bestFit="1" customWidth="1"/>
    <col min="12039" max="12039" width="9.85546875" style="352" customWidth="1"/>
    <col min="12040" max="12040" width="8.140625" style="352" customWidth="1"/>
    <col min="12041" max="12041" width="11.28515625" style="352" bestFit="1" customWidth="1"/>
    <col min="12042" max="12042" width="9.140625" style="352" bestFit="1" customWidth="1"/>
    <col min="12043" max="12043" width="9.85546875" style="352" customWidth="1"/>
    <col min="12044" max="12044" width="8.140625" style="352" customWidth="1"/>
    <col min="12045" max="12045" width="11.28515625" style="352" bestFit="1" customWidth="1"/>
    <col min="12046" max="12046" width="10" style="352" customWidth="1"/>
    <col min="12047" max="12047" width="15" style="352" customWidth="1"/>
    <col min="12048" max="12288" width="9.140625" style="352"/>
    <col min="12289" max="12289" width="3.85546875" style="352" customWidth="1"/>
    <col min="12290" max="12290" width="61.42578125" style="352" customWidth="1"/>
    <col min="12291" max="12291" width="14" style="352" bestFit="1" customWidth="1"/>
    <col min="12292" max="12292" width="9.28515625" style="352" bestFit="1" customWidth="1"/>
    <col min="12293" max="12293" width="10.28515625" style="352" bestFit="1" customWidth="1"/>
    <col min="12294" max="12294" width="9.140625" style="352" bestFit="1" customWidth="1"/>
    <col min="12295" max="12295" width="9.85546875" style="352" customWidth="1"/>
    <col min="12296" max="12296" width="8.140625" style="352" customWidth="1"/>
    <col min="12297" max="12297" width="11.28515625" style="352" bestFit="1" customWidth="1"/>
    <col min="12298" max="12298" width="9.140625" style="352" bestFit="1" customWidth="1"/>
    <col min="12299" max="12299" width="9.85546875" style="352" customWidth="1"/>
    <col min="12300" max="12300" width="8.140625" style="352" customWidth="1"/>
    <col min="12301" max="12301" width="11.28515625" style="352" bestFit="1" customWidth="1"/>
    <col min="12302" max="12302" width="10" style="352" customWidth="1"/>
    <col min="12303" max="12303" width="15" style="352" customWidth="1"/>
    <col min="12304" max="12544" width="9.140625" style="352"/>
    <col min="12545" max="12545" width="3.85546875" style="352" customWidth="1"/>
    <col min="12546" max="12546" width="61.42578125" style="352" customWidth="1"/>
    <col min="12547" max="12547" width="14" style="352" bestFit="1" customWidth="1"/>
    <col min="12548" max="12548" width="9.28515625" style="352" bestFit="1" customWidth="1"/>
    <col min="12549" max="12549" width="10.28515625" style="352" bestFit="1" customWidth="1"/>
    <col min="12550" max="12550" width="9.140625" style="352" bestFit="1" customWidth="1"/>
    <col min="12551" max="12551" width="9.85546875" style="352" customWidth="1"/>
    <col min="12552" max="12552" width="8.140625" style="352" customWidth="1"/>
    <col min="12553" max="12553" width="11.28515625" style="352" bestFit="1" customWidth="1"/>
    <col min="12554" max="12554" width="9.140625" style="352" bestFit="1" customWidth="1"/>
    <col min="12555" max="12555" width="9.85546875" style="352" customWidth="1"/>
    <col min="12556" max="12556" width="8.140625" style="352" customWidth="1"/>
    <col min="12557" max="12557" width="11.28515625" style="352" bestFit="1" customWidth="1"/>
    <col min="12558" max="12558" width="10" style="352" customWidth="1"/>
    <col min="12559" max="12559" width="15" style="352" customWidth="1"/>
    <col min="12560" max="12800" width="9.140625" style="352"/>
    <col min="12801" max="12801" width="3.85546875" style="352" customWidth="1"/>
    <col min="12802" max="12802" width="61.42578125" style="352" customWidth="1"/>
    <col min="12803" max="12803" width="14" style="352" bestFit="1" customWidth="1"/>
    <col min="12804" max="12804" width="9.28515625" style="352" bestFit="1" customWidth="1"/>
    <col min="12805" max="12805" width="10.28515625" style="352" bestFit="1" customWidth="1"/>
    <col min="12806" max="12806" width="9.140625" style="352" bestFit="1" customWidth="1"/>
    <col min="12807" max="12807" width="9.85546875" style="352" customWidth="1"/>
    <col min="12808" max="12808" width="8.140625" style="352" customWidth="1"/>
    <col min="12809" max="12809" width="11.28515625" style="352" bestFit="1" customWidth="1"/>
    <col min="12810" max="12810" width="9.140625" style="352" bestFit="1" customWidth="1"/>
    <col min="12811" max="12811" width="9.85546875" style="352" customWidth="1"/>
    <col min="12812" max="12812" width="8.140625" style="352" customWidth="1"/>
    <col min="12813" max="12813" width="11.28515625" style="352" bestFit="1" customWidth="1"/>
    <col min="12814" max="12814" width="10" style="352" customWidth="1"/>
    <col min="12815" max="12815" width="15" style="352" customWidth="1"/>
    <col min="12816" max="13056" width="9.140625" style="352"/>
    <col min="13057" max="13057" width="3.85546875" style="352" customWidth="1"/>
    <col min="13058" max="13058" width="61.42578125" style="352" customWidth="1"/>
    <col min="13059" max="13059" width="14" style="352" bestFit="1" customWidth="1"/>
    <col min="13060" max="13060" width="9.28515625" style="352" bestFit="1" customWidth="1"/>
    <col min="13061" max="13061" width="10.28515625" style="352" bestFit="1" customWidth="1"/>
    <col min="13062" max="13062" width="9.140625" style="352" bestFit="1" customWidth="1"/>
    <col min="13063" max="13063" width="9.85546875" style="352" customWidth="1"/>
    <col min="13064" max="13064" width="8.140625" style="352" customWidth="1"/>
    <col min="13065" max="13065" width="11.28515625" style="352" bestFit="1" customWidth="1"/>
    <col min="13066" max="13066" width="9.140625" style="352" bestFit="1" customWidth="1"/>
    <col min="13067" max="13067" width="9.85546875" style="352" customWidth="1"/>
    <col min="13068" max="13068" width="8.140625" style="352" customWidth="1"/>
    <col min="13069" max="13069" width="11.28515625" style="352" bestFit="1" customWidth="1"/>
    <col min="13070" max="13070" width="10" style="352" customWidth="1"/>
    <col min="13071" max="13071" width="15" style="352" customWidth="1"/>
    <col min="13072" max="13312" width="9.140625" style="352"/>
    <col min="13313" max="13313" width="3.85546875" style="352" customWidth="1"/>
    <col min="13314" max="13314" width="61.42578125" style="352" customWidth="1"/>
    <col min="13315" max="13315" width="14" style="352" bestFit="1" customWidth="1"/>
    <col min="13316" max="13316" width="9.28515625" style="352" bestFit="1" customWidth="1"/>
    <col min="13317" max="13317" width="10.28515625" style="352" bestFit="1" customWidth="1"/>
    <col min="13318" max="13318" width="9.140625" style="352" bestFit="1" customWidth="1"/>
    <col min="13319" max="13319" width="9.85546875" style="352" customWidth="1"/>
    <col min="13320" max="13320" width="8.140625" style="352" customWidth="1"/>
    <col min="13321" max="13321" width="11.28515625" style="352" bestFit="1" customWidth="1"/>
    <col min="13322" max="13322" width="9.140625" style="352" bestFit="1" customWidth="1"/>
    <col min="13323" max="13323" width="9.85546875" style="352" customWidth="1"/>
    <col min="13324" max="13324" width="8.140625" style="352" customWidth="1"/>
    <col min="13325" max="13325" width="11.28515625" style="352" bestFit="1" customWidth="1"/>
    <col min="13326" max="13326" width="10" style="352" customWidth="1"/>
    <col min="13327" max="13327" width="15" style="352" customWidth="1"/>
    <col min="13328" max="13568" width="9.140625" style="352"/>
    <col min="13569" max="13569" width="3.85546875" style="352" customWidth="1"/>
    <col min="13570" max="13570" width="61.42578125" style="352" customWidth="1"/>
    <col min="13571" max="13571" width="14" style="352" bestFit="1" customWidth="1"/>
    <col min="13572" max="13572" width="9.28515625" style="352" bestFit="1" customWidth="1"/>
    <col min="13573" max="13573" width="10.28515625" style="352" bestFit="1" customWidth="1"/>
    <col min="13574" max="13574" width="9.140625" style="352" bestFit="1" customWidth="1"/>
    <col min="13575" max="13575" width="9.85546875" style="352" customWidth="1"/>
    <col min="13576" max="13576" width="8.140625" style="352" customWidth="1"/>
    <col min="13577" max="13577" width="11.28515625" style="352" bestFit="1" customWidth="1"/>
    <col min="13578" max="13578" width="9.140625" style="352" bestFit="1" customWidth="1"/>
    <col min="13579" max="13579" width="9.85546875" style="352" customWidth="1"/>
    <col min="13580" max="13580" width="8.140625" style="352" customWidth="1"/>
    <col min="13581" max="13581" width="11.28515625" style="352" bestFit="1" customWidth="1"/>
    <col min="13582" max="13582" width="10" style="352" customWidth="1"/>
    <col min="13583" max="13583" width="15" style="352" customWidth="1"/>
    <col min="13584" max="13824" width="9.140625" style="352"/>
    <col min="13825" max="13825" width="3.85546875" style="352" customWidth="1"/>
    <col min="13826" max="13826" width="61.42578125" style="352" customWidth="1"/>
    <col min="13827" max="13827" width="14" style="352" bestFit="1" customWidth="1"/>
    <col min="13828" max="13828" width="9.28515625" style="352" bestFit="1" customWidth="1"/>
    <col min="13829" max="13829" width="10.28515625" style="352" bestFit="1" customWidth="1"/>
    <col min="13830" max="13830" width="9.140625" style="352" bestFit="1" customWidth="1"/>
    <col min="13831" max="13831" width="9.85546875" style="352" customWidth="1"/>
    <col min="13832" max="13832" width="8.140625" style="352" customWidth="1"/>
    <col min="13833" max="13833" width="11.28515625" style="352" bestFit="1" customWidth="1"/>
    <col min="13834" max="13834" width="9.140625" style="352" bestFit="1" customWidth="1"/>
    <col min="13835" max="13835" width="9.85546875" style="352" customWidth="1"/>
    <col min="13836" max="13836" width="8.140625" style="352" customWidth="1"/>
    <col min="13837" max="13837" width="11.28515625" style="352" bestFit="1" customWidth="1"/>
    <col min="13838" max="13838" width="10" style="352" customWidth="1"/>
    <col min="13839" max="13839" width="15" style="352" customWidth="1"/>
    <col min="13840" max="14080" width="9.140625" style="352"/>
    <col min="14081" max="14081" width="3.85546875" style="352" customWidth="1"/>
    <col min="14082" max="14082" width="61.42578125" style="352" customWidth="1"/>
    <col min="14083" max="14083" width="14" style="352" bestFit="1" customWidth="1"/>
    <col min="14084" max="14084" width="9.28515625" style="352" bestFit="1" customWidth="1"/>
    <col min="14085" max="14085" width="10.28515625" style="352" bestFit="1" customWidth="1"/>
    <col min="14086" max="14086" width="9.140625" style="352" bestFit="1" customWidth="1"/>
    <col min="14087" max="14087" width="9.85546875" style="352" customWidth="1"/>
    <col min="14088" max="14088" width="8.140625" style="352" customWidth="1"/>
    <col min="14089" max="14089" width="11.28515625" style="352" bestFit="1" customWidth="1"/>
    <col min="14090" max="14090" width="9.140625" style="352" bestFit="1" customWidth="1"/>
    <col min="14091" max="14091" width="9.85546875" style="352" customWidth="1"/>
    <col min="14092" max="14092" width="8.140625" style="352" customWidth="1"/>
    <col min="14093" max="14093" width="11.28515625" style="352" bestFit="1" customWidth="1"/>
    <col min="14094" max="14094" width="10" style="352" customWidth="1"/>
    <col min="14095" max="14095" width="15" style="352" customWidth="1"/>
    <col min="14096" max="14336" width="9.140625" style="352"/>
    <col min="14337" max="14337" width="3.85546875" style="352" customWidth="1"/>
    <col min="14338" max="14338" width="61.42578125" style="352" customWidth="1"/>
    <col min="14339" max="14339" width="14" style="352" bestFit="1" customWidth="1"/>
    <col min="14340" max="14340" width="9.28515625" style="352" bestFit="1" customWidth="1"/>
    <col min="14341" max="14341" width="10.28515625" style="352" bestFit="1" customWidth="1"/>
    <col min="14342" max="14342" width="9.140625" style="352" bestFit="1" customWidth="1"/>
    <col min="14343" max="14343" width="9.85546875" style="352" customWidth="1"/>
    <col min="14344" max="14344" width="8.140625" style="352" customWidth="1"/>
    <col min="14345" max="14345" width="11.28515625" style="352" bestFit="1" customWidth="1"/>
    <col min="14346" max="14346" width="9.140625" style="352" bestFit="1" customWidth="1"/>
    <col min="14347" max="14347" width="9.85546875" style="352" customWidth="1"/>
    <col min="14348" max="14348" width="8.140625" style="352" customWidth="1"/>
    <col min="14349" max="14349" width="11.28515625" style="352" bestFit="1" customWidth="1"/>
    <col min="14350" max="14350" width="10" style="352" customWidth="1"/>
    <col min="14351" max="14351" width="15" style="352" customWidth="1"/>
    <col min="14352" max="14592" width="9.140625" style="352"/>
    <col min="14593" max="14593" width="3.85546875" style="352" customWidth="1"/>
    <col min="14594" max="14594" width="61.42578125" style="352" customWidth="1"/>
    <col min="14595" max="14595" width="14" style="352" bestFit="1" customWidth="1"/>
    <col min="14596" max="14596" width="9.28515625" style="352" bestFit="1" customWidth="1"/>
    <col min="14597" max="14597" width="10.28515625" style="352" bestFit="1" customWidth="1"/>
    <col min="14598" max="14598" width="9.140625" style="352" bestFit="1" customWidth="1"/>
    <col min="14599" max="14599" width="9.85546875" style="352" customWidth="1"/>
    <col min="14600" max="14600" width="8.140625" style="352" customWidth="1"/>
    <col min="14601" max="14601" width="11.28515625" style="352" bestFit="1" customWidth="1"/>
    <col min="14602" max="14602" width="9.140625" style="352" bestFit="1" customWidth="1"/>
    <col min="14603" max="14603" width="9.85546875" style="352" customWidth="1"/>
    <col min="14604" max="14604" width="8.140625" style="352" customWidth="1"/>
    <col min="14605" max="14605" width="11.28515625" style="352" bestFit="1" customWidth="1"/>
    <col min="14606" max="14606" width="10" style="352" customWidth="1"/>
    <col min="14607" max="14607" width="15" style="352" customWidth="1"/>
    <col min="14608" max="14848" width="9.140625" style="352"/>
    <col min="14849" max="14849" width="3.85546875" style="352" customWidth="1"/>
    <col min="14850" max="14850" width="61.42578125" style="352" customWidth="1"/>
    <col min="14851" max="14851" width="14" style="352" bestFit="1" customWidth="1"/>
    <col min="14852" max="14852" width="9.28515625" style="352" bestFit="1" customWidth="1"/>
    <col min="14853" max="14853" width="10.28515625" style="352" bestFit="1" customWidth="1"/>
    <col min="14854" max="14854" width="9.140625" style="352" bestFit="1" customWidth="1"/>
    <col min="14855" max="14855" width="9.85546875" style="352" customWidth="1"/>
    <col min="14856" max="14856" width="8.140625" style="352" customWidth="1"/>
    <col min="14857" max="14857" width="11.28515625" style="352" bestFit="1" customWidth="1"/>
    <col min="14858" max="14858" width="9.140625" style="352" bestFit="1" customWidth="1"/>
    <col min="14859" max="14859" width="9.85546875" style="352" customWidth="1"/>
    <col min="14860" max="14860" width="8.140625" style="352" customWidth="1"/>
    <col min="14861" max="14861" width="11.28515625" style="352" bestFit="1" customWidth="1"/>
    <col min="14862" max="14862" width="10" style="352" customWidth="1"/>
    <col min="14863" max="14863" width="15" style="352" customWidth="1"/>
    <col min="14864" max="15104" width="9.140625" style="352"/>
    <col min="15105" max="15105" width="3.85546875" style="352" customWidth="1"/>
    <col min="15106" max="15106" width="61.42578125" style="352" customWidth="1"/>
    <col min="15107" max="15107" width="14" style="352" bestFit="1" customWidth="1"/>
    <col min="15108" max="15108" width="9.28515625" style="352" bestFit="1" customWidth="1"/>
    <col min="15109" max="15109" width="10.28515625" style="352" bestFit="1" customWidth="1"/>
    <col min="15110" max="15110" width="9.140625" style="352" bestFit="1" customWidth="1"/>
    <col min="15111" max="15111" width="9.85546875" style="352" customWidth="1"/>
    <col min="15112" max="15112" width="8.140625" style="352" customWidth="1"/>
    <col min="15113" max="15113" width="11.28515625" style="352" bestFit="1" customWidth="1"/>
    <col min="15114" max="15114" width="9.140625" style="352" bestFit="1" customWidth="1"/>
    <col min="15115" max="15115" width="9.85546875" style="352" customWidth="1"/>
    <col min="15116" max="15116" width="8.140625" style="352" customWidth="1"/>
    <col min="15117" max="15117" width="11.28515625" style="352" bestFit="1" customWidth="1"/>
    <col min="15118" max="15118" width="10" style="352" customWidth="1"/>
    <col min="15119" max="15119" width="15" style="352" customWidth="1"/>
    <col min="15120" max="15360" width="9.140625" style="352"/>
    <col min="15361" max="15361" width="3.85546875" style="352" customWidth="1"/>
    <col min="15362" max="15362" width="61.42578125" style="352" customWidth="1"/>
    <col min="15363" max="15363" width="14" style="352" bestFit="1" customWidth="1"/>
    <col min="15364" max="15364" width="9.28515625" style="352" bestFit="1" customWidth="1"/>
    <col min="15365" max="15365" width="10.28515625" style="352" bestFit="1" customWidth="1"/>
    <col min="15366" max="15366" width="9.140625" style="352" bestFit="1" customWidth="1"/>
    <col min="15367" max="15367" width="9.85546875" style="352" customWidth="1"/>
    <col min="15368" max="15368" width="8.140625" style="352" customWidth="1"/>
    <col min="15369" max="15369" width="11.28515625" style="352" bestFit="1" customWidth="1"/>
    <col min="15370" max="15370" width="9.140625" style="352" bestFit="1" customWidth="1"/>
    <col min="15371" max="15371" width="9.85546875" style="352" customWidth="1"/>
    <col min="15372" max="15372" width="8.140625" style="352" customWidth="1"/>
    <col min="15373" max="15373" width="11.28515625" style="352" bestFit="1" customWidth="1"/>
    <col min="15374" max="15374" width="10" style="352" customWidth="1"/>
    <col min="15375" max="15375" width="15" style="352" customWidth="1"/>
    <col min="15376" max="15616" width="9.140625" style="352"/>
    <col min="15617" max="15617" width="3.85546875" style="352" customWidth="1"/>
    <col min="15618" max="15618" width="61.42578125" style="352" customWidth="1"/>
    <col min="15619" max="15619" width="14" style="352" bestFit="1" customWidth="1"/>
    <col min="15620" max="15620" width="9.28515625" style="352" bestFit="1" customWidth="1"/>
    <col min="15621" max="15621" width="10.28515625" style="352" bestFit="1" customWidth="1"/>
    <col min="15622" max="15622" width="9.140625" style="352" bestFit="1" customWidth="1"/>
    <col min="15623" max="15623" width="9.85546875" style="352" customWidth="1"/>
    <col min="15624" max="15624" width="8.140625" style="352" customWidth="1"/>
    <col min="15625" max="15625" width="11.28515625" style="352" bestFit="1" customWidth="1"/>
    <col min="15626" max="15626" width="9.140625" style="352" bestFit="1" customWidth="1"/>
    <col min="15627" max="15627" width="9.85546875" style="352" customWidth="1"/>
    <col min="15628" max="15628" width="8.140625" style="352" customWidth="1"/>
    <col min="15629" max="15629" width="11.28515625" style="352" bestFit="1" customWidth="1"/>
    <col min="15630" max="15630" width="10" style="352" customWidth="1"/>
    <col min="15631" max="15631" width="15" style="352" customWidth="1"/>
    <col min="15632" max="15872" width="9.140625" style="352"/>
    <col min="15873" max="15873" width="3.85546875" style="352" customWidth="1"/>
    <col min="15874" max="15874" width="61.42578125" style="352" customWidth="1"/>
    <col min="15875" max="15875" width="14" style="352" bestFit="1" customWidth="1"/>
    <col min="15876" max="15876" width="9.28515625" style="352" bestFit="1" customWidth="1"/>
    <col min="15877" max="15877" width="10.28515625" style="352" bestFit="1" customWidth="1"/>
    <col min="15878" max="15878" width="9.140625" style="352" bestFit="1" customWidth="1"/>
    <col min="15879" max="15879" width="9.85546875" style="352" customWidth="1"/>
    <col min="15880" max="15880" width="8.140625" style="352" customWidth="1"/>
    <col min="15881" max="15881" width="11.28515625" style="352" bestFit="1" customWidth="1"/>
    <col min="15882" max="15882" width="9.140625" style="352" bestFit="1" customWidth="1"/>
    <col min="15883" max="15883" width="9.85546875" style="352" customWidth="1"/>
    <col min="15884" max="15884" width="8.140625" style="352" customWidth="1"/>
    <col min="15885" max="15885" width="11.28515625" style="352" bestFit="1" customWidth="1"/>
    <col min="15886" max="15886" width="10" style="352" customWidth="1"/>
    <col min="15887" max="15887" width="15" style="352" customWidth="1"/>
    <col min="15888" max="16128" width="9.140625" style="352"/>
    <col min="16129" max="16129" width="3.85546875" style="352" customWidth="1"/>
    <col min="16130" max="16130" width="61.42578125" style="352" customWidth="1"/>
    <col min="16131" max="16131" width="14" style="352" bestFit="1" customWidth="1"/>
    <col min="16132" max="16132" width="9.28515625" style="352" bestFit="1" customWidth="1"/>
    <col min="16133" max="16133" width="10.28515625" style="352" bestFit="1" customWidth="1"/>
    <col min="16134" max="16134" width="9.140625" style="352" bestFit="1" customWidth="1"/>
    <col min="16135" max="16135" width="9.85546875" style="352" customWidth="1"/>
    <col min="16136" max="16136" width="8.140625" style="352" customWidth="1"/>
    <col min="16137" max="16137" width="11.28515625" style="352" bestFit="1" customWidth="1"/>
    <col min="16138" max="16138" width="9.140625" style="352" bestFit="1" customWidth="1"/>
    <col min="16139" max="16139" width="9.85546875" style="352" customWidth="1"/>
    <col min="16140" max="16140" width="8.140625" style="352" customWidth="1"/>
    <col min="16141" max="16141" width="11.28515625" style="352" bestFit="1" customWidth="1"/>
    <col min="16142" max="16142" width="10" style="352" customWidth="1"/>
    <col min="16143" max="16143" width="15" style="352" customWidth="1"/>
    <col min="16144" max="16384" width="9.140625" style="352"/>
  </cols>
  <sheetData>
    <row r="1" spans="1:15" s="346" customFormat="1">
      <c r="A1" s="345" t="s">
        <v>356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</row>
    <row r="2" spans="1:15" s="346" customFormat="1">
      <c r="A2" s="345" t="s">
        <v>107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</row>
    <row r="3" spans="1:15" s="346" customFormat="1">
      <c r="A3" s="347" t="s">
        <v>267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</row>
    <row r="4" spans="1:15" s="346" customFormat="1">
      <c r="A4" s="347" t="s">
        <v>262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</row>
    <row r="5" spans="1:15" s="346" customFormat="1">
      <c r="A5" s="347" t="s">
        <v>266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</row>
    <row r="6" spans="1:15" s="346" customForma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</row>
    <row r="7" spans="1:15" s="350" customFormat="1">
      <c r="A7" s="622" t="s">
        <v>28</v>
      </c>
      <c r="B7" s="622" t="s">
        <v>5</v>
      </c>
      <c r="C7" s="348" t="s">
        <v>108</v>
      </c>
      <c r="D7" s="348"/>
      <c r="E7" s="348"/>
      <c r="F7" s="348"/>
      <c r="G7" s="348" t="s">
        <v>109</v>
      </c>
      <c r="H7" s="349"/>
      <c r="I7" s="349"/>
      <c r="J7" s="349"/>
      <c r="K7" s="348" t="s">
        <v>110</v>
      </c>
      <c r="L7" s="349"/>
      <c r="M7" s="349"/>
      <c r="N7" s="349"/>
      <c r="O7" s="623" t="s">
        <v>22</v>
      </c>
    </row>
    <row r="8" spans="1:15" s="350" customFormat="1" ht="61.5" customHeight="1">
      <c r="A8" s="622"/>
      <c r="B8" s="622"/>
      <c r="C8" s="351" t="s">
        <v>111</v>
      </c>
      <c r="D8" s="351" t="s">
        <v>299</v>
      </c>
      <c r="E8" s="351" t="s">
        <v>103</v>
      </c>
      <c r="F8" s="351" t="s">
        <v>22</v>
      </c>
      <c r="G8" s="351" t="s">
        <v>112</v>
      </c>
      <c r="H8" s="351" t="s">
        <v>299</v>
      </c>
      <c r="I8" s="351" t="s">
        <v>103</v>
      </c>
      <c r="J8" s="351" t="s">
        <v>22</v>
      </c>
      <c r="K8" s="351" t="s">
        <v>112</v>
      </c>
      <c r="L8" s="351" t="s">
        <v>299</v>
      </c>
      <c r="M8" s="351" t="s">
        <v>103</v>
      </c>
      <c r="N8" s="351" t="s">
        <v>22</v>
      </c>
      <c r="O8" s="624"/>
    </row>
    <row r="9" spans="1:15">
      <c r="A9" s="389">
        <v>1</v>
      </c>
      <c r="B9" s="390" t="s">
        <v>104</v>
      </c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2">
        <f t="shared" ref="O9" si="0">F9+J9+N9</f>
        <v>0</v>
      </c>
    </row>
    <row r="10" spans="1:15">
      <c r="A10" s="393">
        <v>2</v>
      </c>
      <c r="B10" s="394" t="s">
        <v>300</v>
      </c>
      <c r="C10" s="395"/>
      <c r="D10" s="395"/>
      <c r="E10" s="395"/>
      <c r="F10" s="395"/>
      <c r="G10" s="395"/>
      <c r="H10" s="395"/>
      <c r="I10" s="395"/>
      <c r="J10" s="395"/>
      <c r="K10" s="395"/>
      <c r="L10" s="395"/>
      <c r="M10" s="395"/>
      <c r="N10" s="395"/>
      <c r="O10" s="396">
        <f t="shared" ref="O10:O11" si="1">F10+J10+N10</f>
        <v>0</v>
      </c>
    </row>
    <row r="11" spans="1:15">
      <c r="A11" s="397">
        <v>3</v>
      </c>
      <c r="B11" s="398" t="s">
        <v>300</v>
      </c>
      <c r="C11" s="399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400">
        <f t="shared" si="1"/>
        <v>0</v>
      </c>
    </row>
    <row r="12" spans="1:15">
      <c r="A12" s="625" t="s">
        <v>97</v>
      </c>
      <c r="B12" s="625"/>
      <c r="C12" s="115"/>
      <c r="D12" s="115">
        <f>SUM(D9:D9)</f>
        <v>0</v>
      </c>
      <c r="E12" s="115">
        <f>SUM(E9:E9)</f>
        <v>0</v>
      </c>
      <c r="F12" s="115">
        <f>SUM(F9:F9)</f>
        <v>0</v>
      </c>
      <c r="G12" s="115"/>
      <c r="H12" s="115">
        <f>SUM(H9:H9)</f>
        <v>0</v>
      </c>
      <c r="I12" s="115">
        <f>SUM(I9:I9)</f>
        <v>0</v>
      </c>
      <c r="J12" s="115">
        <f>SUM(J9:J9)</f>
        <v>0</v>
      </c>
      <c r="K12" s="115"/>
      <c r="L12" s="115">
        <f>SUM(L9:L9)</f>
        <v>0</v>
      </c>
      <c r="M12" s="115">
        <f>SUM(M9:M9)</f>
        <v>0</v>
      </c>
      <c r="N12" s="115">
        <f>SUM(N9:N9)</f>
        <v>0</v>
      </c>
      <c r="O12" s="356">
        <f>SUM(C12:N12)</f>
        <v>0</v>
      </c>
    </row>
    <row r="13" spans="1:15">
      <c r="O13" s="357">
        <f>SUM(O9:O9)</f>
        <v>0</v>
      </c>
    </row>
    <row r="19" spans="1:15" s="354" customFormat="1">
      <c r="A19" s="352"/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</row>
    <row r="23" spans="1:15" s="355" customFormat="1">
      <c r="A23" s="352"/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</row>
    <row r="24" spans="1:15" s="353" customFormat="1">
      <c r="A24" s="352"/>
      <c r="B24" s="352"/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</row>
    <row r="25" spans="1:15" s="353" customFormat="1">
      <c r="A25" s="352"/>
      <c r="B25" s="352"/>
      <c r="C25" s="352"/>
      <c r="D25" s="352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</row>
    <row r="26" spans="1:15" s="358" customFormat="1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</row>
    <row r="27" spans="1:15" s="353" customFormat="1">
      <c r="A27" s="352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</row>
    <row r="28" spans="1:15" s="354" customFormat="1">
      <c r="A28" s="352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</row>
    <row r="29" spans="1:15" s="353" customFormat="1">
      <c r="A29" s="352"/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</row>
    <row r="30" spans="1:15" s="354" customFormat="1">
      <c r="A30" s="352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</row>
    <row r="31" spans="1:15" s="353" customFormat="1">
      <c r="A31" s="352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</row>
    <row r="32" spans="1:15" s="358" customFormat="1" ht="21" customHeight="1">
      <c r="A32" s="352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</row>
  </sheetData>
  <mergeCells count="4">
    <mergeCell ref="A7:A8"/>
    <mergeCell ref="B7:B8"/>
    <mergeCell ref="O7:O8"/>
    <mergeCell ref="A12:B12"/>
  </mergeCells>
  <printOptions horizontalCentered="1"/>
  <pageMargins left="0.70866141732283472" right="0.31496062992125984" top="0.78740157480314965" bottom="0.74803149606299213" header="0.31496062992125984" footer="0.31496062992125984"/>
  <pageSetup paperSize="9" scale="71" orientation="landscape" r:id="rId1"/>
  <headerFooter>
    <oddFooter>&amp;C&amp;P/&amp;N&amp;R&amp;A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view="pageBreakPreview" zoomScaleSheetLayoutView="100" workbookViewId="0">
      <selection activeCell="M13" sqref="M13"/>
    </sheetView>
  </sheetViews>
  <sheetFormatPr defaultRowHeight="21.75"/>
  <cols>
    <col min="1" max="1" width="6.5703125" style="20" customWidth="1"/>
    <col min="2" max="2" width="39.140625" style="20" bestFit="1" customWidth="1"/>
    <col min="3" max="5" width="14.85546875" style="20" customWidth="1"/>
    <col min="6" max="8" width="13.7109375" style="20" customWidth="1"/>
    <col min="9" max="9" width="14.42578125" style="20" customWidth="1"/>
    <col min="10" max="10" width="10.85546875" style="20" customWidth="1"/>
    <col min="11" max="16384" width="9.140625" style="20"/>
  </cols>
  <sheetData>
    <row r="1" spans="1:10" ht="27.75">
      <c r="A1" s="1" t="s">
        <v>356</v>
      </c>
      <c r="B1" s="24"/>
      <c r="C1" s="50"/>
      <c r="D1" s="50"/>
      <c r="E1" s="50"/>
      <c r="F1" s="50"/>
      <c r="G1" s="50"/>
      <c r="H1" s="50"/>
      <c r="I1" s="50"/>
      <c r="J1" s="50"/>
    </row>
    <row r="2" spans="1:10" ht="27.75">
      <c r="A2" s="1" t="s">
        <v>16</v>
      </c>
      <c r="B2" s="24"/>
      <c r="C2" s="50"/>
      <c r="D2" s="50"/>
      <c r="E2" s="50"/>
      <c r="F2" s="50"/>
      <c r="G2" s="50"/>
      <c r="H2" s="50"/>
      <c r="I2" s="50"/>
      <c r="J2" s="50"/>
    </row>
    <row r="3" spans="1:10" ht="27.75">
      <c r="A3" s="1" t="s">
        <v>262</v>
      </c>
      <c r="B3" s="24"/>
      <c r="C3" s="50"/>
      <c r="D3" s="50"/>
      <c r="E3" s="50"/>
      <c r="F3" s="50"/>
      <c r="G3" s="50"/>
      <c r="H3" s="50"/>
      <c r="I3" s="50"/>
      <c r="J3" s="50"/>
    </row>
    <row r="4" spans="1:10" ht="27.75">
      <c r="A4" s="1" t="s">
        <v>263</v>
      </c>
      <c r="B4" s="24"/>
      <c r="C4" s="50"/>
      <c r="D4" s="50"/>
      <c r="E4" s="50"/>
      <c r="F4" s="50"/>
      <c r="G4" s="50"/>
      <c r="H4" s="50"/>
      <c r="I4" s="50"/>
      <c r="J4" s="50"/>
    </row>
    <row r="5" spans="1:10" ht="27.75">
      <c r="A5" s="1"/>
      <c r="B5" s="24"/>
      <c r="C5" s="50"/>
      <c r="D5" s="50"/>
      <c r="E5" s="50"/>
      <c r="F5" s="50"/>
      <c r="G5" s="50"/>
      <c r="H5" s="50"/>
      <c r="I5" s="50"/>
      <c r="J5" s="50"/>
    </row>
    <row r="6" spans="1:10" ht="21" customHeight="1">
      <c r="A6" s="611" t="s">
        <v>28</v>
      </c>
      <c r="B6" s="611" t="s">
        <v>29</v>
      </c>
      <c r="C6" s="613" t="s">
        <v>18</v>
      </c>
      <c r="D6" s="614"/>
      <c r="E6" s="614"/>
      <c r="F6" s="614"/>
      <c r="G6" s="614"/>
      <c r="H6" s="614"/>
      <c r="I6" s="587" t="s">
        <v>22</v>
      </c>
      <c r="J6" s="587" t="s">
        <v>239</v>
      </c>
    </row>
    <row r="7" spans="1:10" s="22" customFormat="1" ht="65.25">
      <c r="A7" s="626"/>
      <c r="B7" s="626"/>
      <c r="C7" s="405" t="s">
        <v>30</v>
      </c>
      <c r="D7" s="405" t="s">
        <v>251</v>
      </c>
      <c r="E7" s="405" t="s">
        <v>255</v>
      </c>
      <c r="F7" s="405" t="s">
        <v>94</v>
      </c>
      <c r="G7" s="404" t="s">
        <v>20</v>
      </c>
      <c r="H7" s="404" t="s">
        <v>21</v>
      </c>
      <c r="I7" s="588"/>
      <c r="J7" s="588"/>
    </row>
    <row r="8" spans="1:10">
      <c r="A8" s="280">
        <v>1</v>
      </c>
      <c r="B8" s="281" t="s">
        <v>308</v>
      </c>
      <c r="C8" s="279">
        <f>SUM(C9:C11)</f>
        <v>0</v>
      </c>
      <c r="D8" s="279">
        <f t="shared" ref="D8:I8" si="0">SUM(D9:D11)</f>
        <v>0</v>
      </c>
      <c r="E8" s="279">
        <f t="shared" si="0"/>
        <v>0</v>
      </c>
      <c r="F8" s="279">
        <f t="shared" si="0"/>
        <v>0</v>
      </c>
      <c r="G8" s="279">
        <f t="shared" si="0"/>
        <v>0</v>
      </c>
      <c r="H8" s="279">
        <f t="shared" si="0"/>
        <v>0</v>
      </c>
      <c r="I8" s="279">
        <f t="shared" si="0"/>
        <v>0</v>
      </c>
      <c r="J8" s="279"/>
    </row>
    <row r="9" spans="1:10" s="370" customFormat="1" ht="27.75" customHeight="1">
      <c r="A9" s="407">
        <v>1.1000000000000001</v>
      </c>
      <c r="B9" s="275" t="s">
        <v>277</v>
      </c>
      <c r="C9" s="408"/>
      <c r="D9" s="408"/>
      <c r="E9" s="408"/>
      <c r="F9" s="408"/>
      <c r="G9" s="408"/>
      <c r="H9" s="408"/>
      <c r="I9" s="409">
        <f>SUM(C9:H9)</f>
        <v>0</v>
      </c>
      <c r="J9" s="409"/>
    </row>
    <row r="10" spans="1:10" s="370" customFormat="1" ht="27.75" customHeight="1">
      <c r="A10" s="407">
        <v>1.2</v>
      </c>
      <c r="B10" s="275" t="s">
        <v>277</v>
      </c>
      <c r="C10" s="408"/>
      <c r="D10" s="408"/>
      <c r="E10" s="408"/>
      <c r="F10" s="408"/>
      <c r="G10" s="408"/>
      <c r="H10" s="408"/>
      <c r="I10" s="409">
        <f t="shared" ref="I10:I11" si="1">SUM(C10:H10)</f>
        <v>0</v>
      </c>
      <c r="J10" s="409"/>
    </row>
    <row r="11" spans="1:10" s="370" customFormat="1" ht="27.75" customHeight="1">
      <c r="A11" s="407">
        <v>1.3</v>
      </c>
      <c r="B11" s="275" t="s">
        <v>277</v>
      </c>
      <c r="C11" s="408"/>
      <c r="D11" s="408"/>
      <c r="E11" s="408"/>
      <c r="F11" s="408"/>
      <c r="G11" s="408"/>
      <c r="H11" s="408"/>
      <c r="I11" s="409">
        <f t="shared" si="1"/>
        <v>0</v>
      </c>
      <c r="J11" s="409"/>
    </row>
    <row r="12" spans="1:10">
      <c r="A12" s="280">
        <v>2</v>
      </c>
      <c r="B12" s="281" t="s">
        <v>323</v>
      </c>
      <c r="C12" s="279">
        <f>C13+C14+C15+C18</f>
        <v>0</v>
      </c>
      <c r="D12" s="279">
        <f t="shared" ref="D12:J12" si="2">D13+D14+D15+D18</f>
        <v>0</v>
      </c>
      <c r="E12" s="279">
        <f t="shared" si="2"/>
        <v>0</v>
      </c>
      <c r="F12" s="279">
        <f t="shared" si="2"/>
        <v>0</v>
      </c>
      <c r="G12" s="279">
        <f t="shared" si="2"/>
        <v>0</v>
      </c>
      <c r="H12" s="279">
        <f t="shared" si="2"/>
        <v>0</v>
      </c>
      <c r="I12" s="279">
        <f t="shared" si="2"/>
        <v>0</v>
      </c>
      <c r="J12" s="279">
        <f t="shared" si="2"/>
        <v>0</v>
      </c>
    </row>
    <row r="13" spans="1:10" ht="65.25">
      <c r="A13" s="323">
        <v>2.1</v>
      </c>
      <c r="B13" s="324" t="s">
        <v>258</v>
      </c>
      <c r="C13" s="325"/>
      <c r="D13" s="325"/>
      <c r="E13" s="325"/>
      <c r="F13" s="325"/>
      <c r="G13" s="325"/>
      <c r="H13" s="325"/>
      <c r="I13" s="325"/>
      <c r="J13" s="325"/>
    </row>
    <row r="14" spans="1:10" ht="65.25">
      <c r="A14" s="326">
        <v>2.2000000000000002</v>
      </c>
      <c r="B14" s="327" t="s">
        <v>259</v>
      </c>
      <c r="C14" s="328"/>
      <c r="D14" s="328"/>
      <c r="E14" s="328"/>
      <c r="F14" s="328"/>
      <c r="G14" s="328"/>
      <c r="H14" s="328"/>
      <c r="I14" s="328"/>
      <c r="J14" s="328"/>
    </row>
    <row r="15" spans="1:10" ht="87">
      <c r="A15" s="326">
        <v>2.2999999999999998</v>
      </c>
      <c r="B15" s="327" t="s">
        <v>260</v>
      </c>
      <c r="C15" s="328">
        <f>C16+C17</f>
        <v>0</v>
      </c>
      <c r="D15" s="328">
        <f t="shared" ref="D15:J15" si="3">D16+D17</f>
        <v>0</v>
      </c>
      <c r="E15" s="328">
        <f t="shared" si="3"/>
        <v>0</v>
      </c>
      <c r="F15" s="328">
        <f t="shared" si="3"/>
        <v>0</v>
      </c>
      <c r="G15" s="328">
        <f t="shared" si="3"/>
        <v>0</v>
      </c>
      <c r="H15" s="328">
        <f t="shared" si="3"/>
        <v>0</v>
      </c>
      <c r="I15" s="328">
        <f t="shared" si="3"/>
        <v>0</v>
      </c>
      <c r="J15" s="328">
        <f t="shared" si="3"/>
        <v>0</v>
      </c>
    </row>
    <row r="16" spans="1:10">
      <c r="A16" s="326"/>
      <c r="B16" s="52" t="s">
        <v>320</v>
      </c>
      <c r="C16" s="328"/>
      <c r="D16" s="328"/>
      <c r="E16" s="328"/>
      <c r="F16" s="328"/>
      <c r="G16" s="328"/>
      <c r="H16" s="328"/>
      <c r="I16" s="328"/>
      <c r="J16" s="328"/>
    </row>
    <row r="17" spans="1:10">
      <c r="A17" s="326"/>
      <c r="B17" s="52" t="s">
        <v>321</v>
      </c>
      <c r="C17" s="328"/>
      <c r="D17" s="328"/>
      <c r="E17" s="328"/>
      <c r="F17" s="328"/>
      <c r="G17" s="328"/>
      <c r="H17" s="328"/>
      <c r="I17" s="328"/>
      <c r="J17" s="328"/>
    </row>
    <row r="18" spans="1:10" ht="65.25">
      <c r="A18" s="329">
        <v>2.4</v>
      </c>
      <c r="B18" s="276" t="s">
        <v>261</v>
      </c>
      <c r="C18" s="330"/>
      <c r="D18" s="330"/>
      <c r="E18" s="330"/>
      <c r="F18" s="330"/>
      <c r="G18" s="330"/>
      <c r="H18" s="330"/>
      <c r="I18" s="330"/>
      <c r="J18" s="330"/>
    </row>
  </sheetData>
  <mergeCells count="5">
    <mergeCell ref="A6:A7"/>
    <mergeCell ref="B6:B7"/>
    <mergeCell ref="C6:H6"/>
    <mergeCell ref="I6:I7"/>
    <mergeCell ref="J6:J7"/>
  </mergeCells>
  <printOptions horizontalCentered="1"/>
  <pageMargins left="0.51181102362204722" right="0.15748031496062992" top="0.47244094488188981" bottom="0.23622047244094491" header="0.15748031496062992" footer="0.15748031496062992"/>
  <pageSetup paperSize="9" scale="8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48"/>
  <sheetViews>
    <sheetView view="pageBreakPreview" topLeftCell="A29" zoomScaleNormal="100" zoomScaleSheetLayoutView="100" workbookViewId="0">
      <selection activeCell="F18" sqref="F18"/>
    </sheetView>
  </sheetViews>
  <sheetFormatPr defaultRowHeight="21.75"/>
  <cols>
    <col min="1" max="1" width="6.28515625" style="95" customWidth="1"/>
    <col min="2" max="2" width="74" style="94" customWidth="1"/>
    <col min="3" max="3" width="15.28515625" style="96" customWidth="1"/>
    <col min="4" max="4" width="6.140625" style="96" bestFit="1" customWidth="1"/>
    <col min="5" max="5" width="7.5703125" style="96" bestFit="1" customWidth="1"/>
    <col min="6" max="6" width="18" style="96" bestFit="1" customWidth="1"/>
    <col min="7" max="7" width="13.42578125" style="96" customWidth="1"/>
    <col min="8" max="8" width="11.28515625" style="96" customWidth="1"/>
    <col min="9" max="9" width="24" style="94" bestFit="1" customWidth="1"/>
    <col min="10" max="10" width="18.5703125" style="94" bestFit="1" customWidth="1"/>
    <col min="11" max="11" width="19.140625" style="94" customWidth="1"/>
    <col min="12" max="12" width="10.85546875" style="97" customWidth="1"/>
    <col min="13" max="256" width="9.140625" style="94"/>
    <col min="257" max="257" width="6.28515625" style="94" customWidth="1"/>
    <col min="258" max="258" width="71.85546875" style="94" customWidth="1"/>
    <col min="259" max="259" width="15.28515625" style="94" customWidth="1"/>
    <col min="260" max="260" width="6.140625" style="94" bestFit="1" customWidth="1"/>
    <col min="261" max="261" width="7.5703125" style="94" bestFit="1" customWidth="1"/>
    <col min="262" max="262" width="18" style="94" bestFit="1" customWidth="1"/>
    <col min="263" max="263" width="13.42578125" style="94" customWidth="1"/>
    <col min="264" max="264" width="12.85546875" style="94" customWidth="1"/>
    <col min="265" max="265" width="24" style="94" bestFit="1" customWidth="1"/>
    <col min="266" max="266" width="18.5703125" style="94" bestFit="1" customWidth="1"/>
    <col min="267" max="267" width="19.140625" style="94" customWidth="1"/>
    <col min="268" max="268" width="10.85546875" style="94" customWidth="1"/>
    <col min="269" max="512" width="9.140625" style="94"/>
    <col min="513" max="513" width="6.28515625" style="94" customWidth="1"/>
    <col min="514" max="514" width="71.85546875" style="94" customWidth="1"/>
    <col min="515" max="515" width="15.28515625" style="94" customWidth="1"/>
    <col min="516" max="516" width="6.140625" style="94" bestFit="1" customWidth="1"/>
    <col min="517" max="517" width="7.5703125" style="94" bestFit="1" customWidth="1"/>
    <col min="518" max="518" width="18" style="94" bestFit="1" customWidth="1"/>
    <col min="519" max="519" width="13.42578125" style="94" customWidth="1"/>
    <col min="520" max="520" width="12.85546875" style="94" customWidth="1"/>
    <col min="521" max="521" width="24" style="94" bestFit="1" customWidth="1"/>
    <col min="522" max="522" width="18.5703125" style="94" bestFit="1" customWidth="1"/>
    <col min="523" max="523" width="19.140625" style="94" customWidth="1"/>
    <col min="524" max="524" width="10.85546875" style="94" customWidth="1"/>
    <col min="525" max="768" width="9.140625" style="94"/>
    <col min="769" max="769" width="6.28515625" style="94" customWidth="1"/>
    <col min="770" max="770" width="71.85546875" style="94" customWidth="1"/>
    <col min="771" max="771" width="15.28515625" style="94" customWidth="1"/>
    <col min="772" max="772" width="6.140625" style="94" bestFit="1" customWidth="1"/>
    <col min="773" max="773" width="7.5703125" style="94" bestFit="1" customWidth="1"/>
    <col min="774" max="774" width="18" style="94" bestFit="1" customWidth="1"/>
    <col min="775" max="775" width="13.42578125" style="94" customWidth="1"/>
    <col min="776" max="776" width="12.85546875" style="94" customWidth="1"/>
    <col min="777" max="777" width="24" style="94" bestFit="1" customWidth="1"/>
    <col min="778" max="778" width="18.5703125" style="94" bestFit="1" customWidth="1"/>
    <col min="779" max="779" width="19.140625" style="94" customWidth="1"/>
    <col min="780" max="780" width="10.85546875" style="94" customWidth="1"/>
    <col min="781" max="1024" width="9.140625" style="94"/>
    <col min="1025" max="1025" width="6.28515625" style="94" customWidth="1"/>
    <col min="1026" max="1026" width="71.85546875" style="94" customWidth="1"/>
    <col min="1027" max="1027" width="15.28515625" style="94" customWidth="1"/>
    <col min="1028" max="1028" width="6.140625" style="94" bestFit="1" customWidth="1"/>
    <col min="1029" max="1029" width="7.5703125" style="94" bestFit="1" customWidth="1"/>
    <col min="1030" max="1030" width="18" style="94" bestFit="1" customWidth="1"/>
    <col min="1031" max="1031" width="13.42578125" style="94" customWidth="1"/>
    <col min="1032" max="1032" width="12.85546875" style="94" customWidth="1"/>
    <col min="1033" max="1033" width="24" style="94" bestFit="1" customWidth="1"/>
    <col min="1034" max="1034" width="18.5703125" style="94" bestFit="1" customWidth="1"/>
    <col min="1035" max="1035" width="19.140625" style="94" customWidth="1"/>
    <col min="1036" max="1036" width="10.85546875" style="94" customWidth="1"/>
    <col min="1037" max="1280" width="9.140625" style="94"/>
    <col min="1281" max="1281" width="6.28515625" style="94" customWidth="1"/>
    <col min="1282" max="1282" width="71.85546875" style="94" customWidth="1"/>
    <col min="1283" max="1283" width="15.28515625" style="94" customWidth="1"/>
    <col min="1284" max="1284" width="6.140625" style="94" bestFit="1" customWidth="1"/>
    <col min="1285" max="1285" width="7.5703125" style="94" bestFit="1" customWidth="1"/>
    <col min="1286" max="1286" width="18" style="94" bestFit="1" customWidth="1"/>
    <col min="1287" max="1287" width="13.42578125" style="94" customWidth="1"/>
    <col min="1288" max="1288" width="12.85546875" style="94" customWidth="1"/>
    <col min="1289" max="1289" width="24" style="94" bestFit="1" customWidth="1"/>
    <col min="1290" max="1290" width="18.5703125" style="94" bestFit="1" customWidth="1"/>
    <col min="1291" max="1291" width="19.140625" style="94" customWidth="1"/>
    <col min="1292" max="1292" width="10.85546875" style="94" customWidth="1"/>
    <col min="1293" max="1536" width="9.140625" style="94"/>
    <col min="1537" max="1537" width="6.28515625" style="94" customWidth="1"/>
    <col min="1538" max="1538" width="71.85546875" style="94" customWidth="1"/>
    <col min="1539" max="1539" width="15.28515625" style="94" customWidth="1"/>
    <col min="1540" max="1540" width="6.140625" style="94" bestFit="1" customWidth="1"/>
    <col min="1541" max="1541" width="7.5703125" style="94" bestFit="1" customWidth="1"/>
    <col min="1542" max="1542" width="18" style="94" bestFit="1" customWidth="1"/>
    <col min="1543" max="1543" width="13.42578125" style="94" customWidth="1"/>
    <col min="1544" max="1544" width="12.85546875" style="94" customWidth="1"/>
    <col min="1545" max="1545" width="24" style="94" bestFit="1" customWidth="1"/>
    <col min="1546" max="1546" width="18.5703125" style="94" bestFit="1" customWidth="1"/>
    <col min="1547" max="1547" width="19.140625" style="94" customWidth="1"/>
    <col min="1548" max="1548" width="10.85546875" style="94" customWidth="1"/>
    <col min="1549" max="1792" width="9.140625" style="94"/>
    <col min="1793" max="1793" width="6.28515625" style="94" customWidth="1"/>
    <col min="1794" max="1794" width="71.85546875" style="94" customWidth="1"/>
    <col min="1795" max="1795" width="15.28515625" style="94" customWidth="1"/>
    <col min="1796" max="1796" width="6.140625" style="94" bestFit="1" customWidth="1"/>
    <col min="1797" max="1797" width="7.5703125" style="94" bestFit="1" customWidth="1"/>
    <col min="1798" max="1798" width="18" style="94" bestFit="1" customWidth="1"/>
    <col min="1799" max="1799" width="13.42578125" style="94" customWidth="1"/>
    <col min="1800" max="1800" width="12.85546875" style="94" customWidth="1"/>
    <col min="1801" max="1801" width="24" style="94" bestFit="1" customWidth="1"/>
    <col min="1802" max="1802" width="18.5703125" style="94" bestFit="1" customWidth="1"/>
    <col min="1803" max="1803" width="19.140625" style="94" customWidth="1"/>
    <col min="1804" max="1804" width="10.85546875" style="94" customWidth="1"/>
    <col min="1805" max="2048" width="9.140625" style="94"/>
    <col min="2049" max="2049" width="6.28515625" style="94" customWidth="1"/>
    <col min="2050" max="2050" width="71.85546875" style="94" customWidth="1"/>
    <col min="2051" max="2051" width="15.28515625" style="94" customWidth="1"/>
    <col min="2052" max="2052" width="6.140625" style="94" bestFit="1" customWidth="1"/>
    <col min="2053" max="2053" width="7.5703125" style="94" bestFit="1" customWidth="1"/>
    <col min="2054" max="2054" width="18" style="94" bestFit="1" customWidth="1"/>
    <col min="2055" max="2055" width="13.42578125" style="94" customWidth="1"/>
    <col min="2056" max="2056" width="12.85546875" style="94" customWidth="1"/>
    <col min="2057" max="2057" width="24" style="94" bestFit="1" customWidth="1"/>
    <col min="2058" max="2058" width="18.5703125" style="94" bestFit="1" customWidth="1"/>
    <col min="2059" max="2059" width="19.140625" style="94" customWidth="1"/>
    <col min="2060" max="2060" width="10.85546875" style="94" customWidth="1"/>
    <col min="2061" max="2304" width="9.140625" style="94"/>
    <col min="2305" max="2305" width="6.28515625" style="94" customWidth="1"/>
    <col min="2306" max="2306" width="71.85546875" style="94" customWidth="1"/>
    <col min="2307" max="2307" width="15.28515625" style="94" customWidth="1"/>
    <col min="2308" max="2308" width="6.140625" style="94" bestFit="1" customWidth="1"/>
    <col min="2309" max="2309" width="7.5703125" style="94" bestFit="1" customWidth="1"/>
    <col min="2310" max="2310" width="18" style="94" bestFit="1" customWidth="1"/>
    <col min="2311" max="2311" width="13.42578125" style="94" customWidth="1"/>
    <col min="2312" max="2312" width="12.85546875" style="94" customWidth="1"/>
    <col min="2313" max="2313" width="24" style="94" bestFit="1" customWidth="1"/>
    <col min="2314" max="2314" width="18.5703125" style="94" bestFit="1" customWidth="1"/>
    <col min="2315" max="2315" width="19.140625" style="94" customWidth="1"/>
    <col min="2316" max="2316" width="10.85546875" style="94" customWidth="1"/>
    <col min="2317" max="2560" width="9.140625" style="94"/>
    <col min="2561" max="2561" width="6.28515625" style="94" customWidth="1"/>
    <col min="2562" max="2562" width="71.85546875" style="94" customWidth="1"/>
    <col min="2563" max="2563" width="15.28515625" style="94" customWidth="1"/>
    <col min="2564" max="2564" width="6.140625" style="94" bestFit="1" customWidth="1"/>
    <col min="2565" max="2565" width="7.5703125" style="94" bestFit="1" customWidth="1"/>
    <col min="2566" max="2566" width="18" style="94" bestFit="1" customWidth="1"/>
    <col min="2567" max="2567" width="13.42578125" style="94" customWidth="1"/>
    <col min="2568" max="2568" width="12.85546875" style="94" customWidth="1"/>
    <col min="2569" max="2569" width="24" style="94" bestFit="1" customWidth="1"/>
    <col min="2570" max="2570" width="18.5703125" style="94" bestFit="1" customWidth="1"/>
    <col min="2571" max="2571" width="19.140625" style="94" customWidth="1"/>
    <col min="2572" max="2572" width="10.85546875" style="94" customWidth="1"/>
    <col min="2573" max="2816" width="9.140625" style="94"/>
    <col min="2817" max="2817" width="6.28515625" style="94" customWidth="1"/>
    <col min="2818" max="2818" width="71.85546875" style="94" customWidth="1"/>
    <col min="2819" max="2819" width="15.28515625" style="94" customWidth="1"/>
    <col min="2820" max="2820" width="6.140625" style="94" bestFit="1" customWidth="1"/>
    <col min="2821" max="2821" width="7.5703125" style="94" bestFit="1" customWidth="1"/>
    <col min="2822" max="2822" width="18" style="94" bestFit="1" customWidth="1"/>
    <col min="2823" max="2823" width="13.42578125" style="94" customWidth="1"/>
    <col min="2824" max="2824" width="12.85546875" style="94" customWidth="1"/>
    <col min="2825" max="2825" width="24" style="94" bestFit="1" customWidth="1"/>
    <col min="2826" max="2826" width="18.5703125" style="94" bestFit="1" customWidth="1"/>
    <col min="2827" max="2827" width="19.140625" style="94" customWidth="1"/>
    <col min="2828" max="2828" width="10.85546875" style="94" customWidth="1"/>
    <col min="2829" max="3072" width="9.140625" style="94"/>
    <col min="3073" max="3073" width="6.28515625" style="94" customWidth="1"/>
    <col min="3074" max="3074" width="71.85546875" style="94" customWidth="1"/>
    <col min="3075" max="3075" width="15.28515625" style="94" customWidth="1"/>
    <col min="3076" max="3076" width="6.140625" style="94" bestFit="1" customWidth="1"/>
    <col min="3077" max="3077" width="7.5703125" style="94" bestFit="1" customWidth="1"/>
    <col min="3078" max="3078" width="18" style="94" bestFit="1" customWidth="1"/>
    <col min="3079" max="3079" width="13.42578125" style="94" customWidth="1"/>
    <col min="3080" max="3080" width="12.85546875" style="94" customWidth="1"/>
    <col min="3081" max="3081" width="24" style="94" bestFit="1" customWidth="1"/>
    <col min="3082" max="3082" width="18.5703125" style="94" bestFit="1" customWidth="1"/>
    <col min="3083" max="3083" width="19.140625" style="94" customWidth="1"/>
    <col min="3084" max="3084" width="10.85546875" style="94" customWidth="1"/>
    <col min="3085" max="3328" width="9.140625" style="94"/>
    <col min="3329" max="3329" width="6.28515625" style="94" customWidth="1"/>
    <col min="3330" max="3330" width="71.85546875" style="94" customWidth="1"/>
    <col min="3331" max="3331" width="15.28515625" style="94" customWidth="1"/>
    <col min="3332" max="3332" width="6.140625" style="94" bestFit="1" customWidth="1"/>
    <col min="3333" max="3333" width="7.5703125" style="94" bestFit="1" customWidth="1"/>
    <col min="3334" max="3334" width="18" style="94" bestFit="1" customWidth="1"/>
    <col min="3335" max="3335" width="13.42578125" style="94" customWidth="1"/>
    <col min="3336" max="3336" width="12.85546875" style="94" customWidth="1"/>
    <col min="3337" max="3337" width="24" style="94" bestFit="1" customWidth="1"/>
    <col min="3338" max="3338" width="18.5703125" style="94" bestFit="1" customWidth="1"/>
    <col min="3339" max="3339" width="19.140625" style="94" customWidth="1"/>
    <col min="3340" max="3340" width="10.85546875" style="94" customWidth="1"/>
    <col min="3341" max="3584" width="9.140625" style="94"/>
    <col min="3585" max="3585" width="6.28515625" style="94" customWidth="1"/>
    <col min="3586" max="3586" width="71.85546875" style="94" customWidth="1"/>
    <col min="3587" max="3587" width="15.28515625" style="94" customWidth="1"/>
    <col min="3588" max="3588" width="6.140625" style="94" bestFit="1" customWidth="1"/>
    <col min="3589" max="3589" width="7.5703125" style="94" bestFit="1" customWidth="1"/>
    <col min="3590" max="3590" width="18" style="94" bestFit="1" customWidth="1"/>
    <col min="3591" max="3591" width="13.42578125" style="94" customWidth="1"/>
    <col min="3592" max="3592" width="12.85546875" style="94" customWidth="1"/>
    <col min="3593" max="3593" width="24" style="94" bestFit="1" customWidth="1"/>
    <col min="3594" max="3594" width="18.5703125" style="94" bestFit="1" customWidth="1"/>
    <col min="3595" max="3595" width="19.140625" style="94" customWidth="1"/>
    <col min="3596" max="3596" width="10.85546875" style="94" customWidth="1"/>
    <col min="3597" max="3840" width="9.140625" style="94"/>
    <col min="3841" max="3841" width="6.28515625" style="94" customWidth="1"/>
    <col min="3842" max="3842" width="71.85546875" style="94" customWidth="1"/>
    <col min="3843" max="3843" width="15.28515625" style="94" customWidth="1"/>
    <col min="3844" max="3844" width="6.140625" style="94" bestFit="1" customWidth="1"/>
    <col min="3845" max="3845" width="7.5703125" style="94" bestFit="1" customWidth="1"/>
    <col min="3846" max="3846" width="18" style="94" bestFit="1" customWidth="1"/>
    <col min="3847" max="3847" width="13.42578125" style="94" customWidth="1"/>
    <col min="3848" max="3848" width="12.85546875" style="94" customWidth="1"/>
    <col min="3849" max="3849" width="24" style="94" bestFit="1" customWidth="1"/>
    <col min="3850" max="3850" width="18.5703125" style="94" bestFit="1" customWidth="1"/>
    <col min="3851" max="3851" width="19.140625" style="94" customWidth="1"/>
    <col min="3852" max="3852" width="10.85546875" style="94" customWidth="1"/>
    <col min="3853" max="4096" width="9.140625" style="94"/>
    <col min="4097" max="4097" width="6.28515625" style="94" customWidth="1"/>
    <col min="4098" max="4098" width="71.85546875" style="94" customWidth="1"/>
    <col min="4099" max="4099" width="15.28515625" style="94" customWidth="1"/>
    <col min="4100" max="4100" width="6.140625" style="94" bestFit="1" customWidth="1"/>
    <col min="4101" max="4101" width="7.5703125" style="94" bestFit="1" customWidth="1"/>
    <col min="4102" max="4102" width="18" style="94" bestFit="1" customWidth="1"/>
    <col min="4103" max="4103" width="13.42578125" style="94" customWidth="1"/>
    <col min="4104" max="4104" width="12.85546875" style="94" customWidth="1"/>
    <col min="4105" max="4105" width="24" style="94" bestFit="1" customWidth="1"/>
    <col min="4106" max="4106" width="18.5703125" style="94" bestFit="1" customWidth="1"/>
    <col min="4107" max="4107" width="19.140625" style="94" customWidth="1"/>
    <col min="4108" max="4108" width="10.85546875" style="94" customWidth="1"/>
    <col min="4109" max="4352" width="9.140625" style="94"/>
    <col min="4353" max="4353" width="6.28515625" style="94" customWidth="1"/>
    <col min="4354" max="4354" width="71.85546875" style="94" customWidth="1"/>
    <col min="4355" max="4355" width="15.28515625" style="94" customWidth="1"/>
    <col min="4356" max="4356" width="6.140625" style="94" bestFit="1" customWidth="1"/>
    <col min="4357" max="4357" width="7.5703125" style="94" bestFit="1" customWidth="1"/>
    <col min="4358" max="4358" width="18" style="94" bestFit="1" customWidth="1"/>
    <col min="4359" max="4359" width="13.42578125" style="94" customWidth="1"/>
    <col min="4360" max="4360" width="12.85546875" style="94" customWidth="1"/>
    <col min="4361" max="4361" width="24" style="94" bestFit="1" customWidth="1"/>
    <col min="4362" max="4362" width="18.5703125" style="94" bestFit="1" customWidth="1"/>
    <col min="4363" max="4363" width="19.140625" style="94" customWidth="1"/>
    <col min="4364" max="4364" width="10.85546875" style="94" customWidth="1"/>
    <col min="4365" max="4608" width="9.140625" style="94"/>
    <col min="4609" max="4609" width="6.28515625" style="94" customWidth="1"/>
    <col min="4610" max="4610" width="71.85546875" style="94" customWidth="1"/>
    <col min="4611" max="4611" width="15.28515625" style="94" customWidth="1"/>
    <col min="4612" max="4612" width="6.140625" style="94" bestFit="1" customWidth="1"/>
    <col min="4613" max="4613" width="7.5703125" style="94" bestFit="1" customWidth="1"/>
    <col min="4614" max="4614" width="18" style="94" bestFit="1" customWidth="1"/>
    <col min="4615" max="4615" width="13.42578125" style="94" customWidth="1"/>
    <col min="4616" max="4616" width="12.85546875" style="94" customWidth="1"/>
    <col min="4617" max="4617" width="24" style="94" bestFit="1" customWidth="1"/>
    <col min="4618" max="4618" width="18.5703125" style="94" bestFit="1" customWidth="1"/>
    <col min="4619" max="4619" width="19.140625" style="94" customWidth="1"/>
    <col min="4620" max="4620" width="10.85546875" style="94" customWidth="1"/>
    <col min="4621" max="4864" width="9.140625" style="94"/>
    <col min="4865" max="4865" width="6.28515625" style="94" customWidth="1"/>
    <col min="4866" max="4866" width="71.85546875" style="94" customWidth="1"/>
    <col min="4867" max="4867" width="15.28515625" style="94" customWidth="1"/>
    <col min="4868" max="4868" width="6.140625" style="94" bestFit="1" customWidth="1"/>
    <col min="4869" max="4869" width="7.5703125" style="94" bestFit="1" customWidth="1"/>
    <col min="4870" max="4870" width="18" style="94" bestFit="1" customWidth="1"/>
    <col min="4871" max="4871" width="13.42578125" style="94" customWidth="1"/>
    <col min="4872" max="4872" width="12.85546875" style="94" customWidth="1"/>
    <col min="4873" max="4873" width="24" style="94" bestFit="1" customWidth="1"/>
    <col min="4874" max="4874" width="18.5703125" style="94" bestFit="1" customWidth="1"/>
    <col min="4875" max="4875" width="19.140625" style="94" customWidth="1"/>
    <col min="4876" max="4876" width="10.85546875" style="94" customWidth="1"/>
    <col min="4877" max="5120" width="9.140625" style="94"/>
    <col min="5121" max="5121" width="6.28515625" style="94" customWidth="1"/>
    <col min="5122" max="5122" width="71.85546875" style="94" customWidth="1"/>
    <col min="5123" max="5123" width="15.28515625" style="94" customWidth="1"/>
    <col min="5124" max="5124" width="6.140625" style="94" bestFit="1" customWidth="1"/>
    <col min="5125" max="5125" width="7.5703125" style="94" bestFit="1" customWidth="1"/>
    <col min="5126" max="5126" width="18" style="94" bestFit="1" customWidth="1"/>
    <col min="5127" max="5127" width="13.42578125" style="94" customWidth="1"/>
    <col min="5128" max="5128" width="12.85546875" style="94" customWidth="1"/>
    <col min="5129" max="5129" width="24" style="94" bestFit="1" customWidth="1"/>
    <col min="5130" max="5130" width="18.5703125" style="94" bestFit="1" customWidth="1"/>
    <col min="5131" max="5131" width="19.140625" style="94" customWidth="1"/>
    <col min="5132" max="5132" width="10.85546875" style="94" customWidth="1"/>
    <col min="5133" max="5376" width="9.140625" style="94"/>
    <col min="5377" max="5377" width="6.28515625" style="94" customWidth="1"/>
    <col min="5378" max="5378" width="71.85546875" style="94" customWidth="1"/>
    <col min="5379" max="5379" width="15.28515625" style="94" customWidth="1"/>
    <col min="5380" max="5380" width="6.140625" style="94" bestFit="1" customWidth="1"/>
    <col min="5381" max="5381" width="7.5703125" style="94" bestFit="1" customWidth="1"/>
    <col min="5382" max="5382" width="18" style="94" bestFit="1" customWidth="1"/>
    <col min="5383" max="5383" width="13.42578125" style="94" customWidth="1"/>
    <col min="5384" max="5384" width="12.85546875" style="94" customWidth="1"/>
    <col min="5385" max="5385" width="24" style="94" bestFit="1" customWidth="1"/>
    <col min="5386" max="5386" width="18.5703125" style="94" bestFit="1" customWidth="1"/>
    <col min="5387" max="5387" width="19.140625" style="94" customWidth="1"/>
    <col min="5388" max="5388" width="10.85546875" style="94" customWidth="1"/>
    <col min="5389" max="5632" width="9.140625" style="94"/>
    <col min="5633" max="5633" width="6.28515625" style="94" customWidth="1"/>
    <col min="5634" max="5634" width="71.85546875" style="94" customWidth="1"/>
    <col min="5635" max="5635" width="15.28515625" style="94" customWidth="1"/>
    <col min="5636" max="5636" width="6.140625" style="94" bestFit="1" customWidth="1"/>
    <col min="5637" max="5637" width="7.5703125" style="94" bestFit="1" customWidth="1"/>
    <col min="5638" max="5638" width="18" style="94" bestFit="1" customWidth="1"/>
    <col min="5639" max="5639" width="13.42578125" style="94" customWidth="1"/>
    <col min="5640" max="5640" width="12.85546875" style="94" customWidth="1"/>
    <col min="5641" max="5641" width="24" style="94" bestFit="1" customWidth="1"/>
    <col min="5642" max="5642" width="18.5703125" style="94" bestFit="1" customWidth="1"/>
    <col min="5643" max="5643" width="19.140625" style="94" customWidth="1"/>
    <col min="5644" max="5644" width="10.85546875" style="94" customWidth="1"/>
    <col min="5645" max="5888" width="9.140625" style="94"/>
    <col min="5889" max="5889" width="6.28515625" style="94" customWidth="1"/>
    <col min="5890" max="5890" width="71.85546875" style="94" customWidth="1"/>
    <col min="5891" max="5891" width="15.28515625" style="94" customWidth="1"/>
    <col min="5892" max="5892" width="6.140625" style="94" bestFit="1" customWidth="1"/>
    <col min="5893" max="5893" width="7.5703125" style="94" bestFit="1" customWidth="1"/>
    <col min="5894" max="5894" width="18" style="94" bestFit="1" customWidth="1"/>
    <col min="5895" max="5895" width="13.42578125" style="94" customWidth="1"/>
    <col min="5896" max="5896" width="12.85546875" style="94" customWidth="1"/>
    <col min="5897" max="5897" width="24" style="94" bestFit="1" customWidth="1"/>
    <col min="5898" max="5898" width="18.5703125" style="94" bestFit="1" customWidth="1"/>
    <col min="5899" max="5899" width="19.140625" style="94" customWidth="1"/>
    <col min="5900" max="5900" width="10.85546875" style="94" customWidth="1"/>
    <col min="5901" max="6144" width="9.140625" style="94"/>
    <col min="6145" max="6145" width="6.28515625" style="94" customWidth="1"/>
    <col min="6146" max="6146" width="71.85546875" style="94" customWidth="1"/>
    <col min="6147" max="6147" width="15.28515625" style="94" customWidth="1"/>
    <col min="6148" max="6148" width="6.140625" style="94" bestFit="1" customWidth="1"/>
    <col min="6149" max="6149" width="7.5703125" style="94" bestFit="1" customWidth="1"/>
    <col min="6150" max="6150" width="18" style="94" bestFit="1" customWidth="1"/>
    <col min="6151" max="6151" width="13.42578125" style="94" customWidth="1"/>
    <col min="6152" max="6152" width="12.85546875" style="94" customWidth="1"/>
    <col min="6153" max="6153" width="24" style="94" bestFit="1" customWidth="1"/>
    <col min="6154" max="6154" width="18.5703125" style="94" bestFit="1" customWidth="1"/>
    <col min="6155" max="6155" width="19.140625" style="94" customWidth="1"/>
    <col min="6156" max="6156" width="10.85546875" style="94" customWidth="1"/>
    <col min="6157" max="6400" width="9.140625" style="94"/>
    <col min="6401" max="6401" width="6.28515625" style="94" customWidth="1"/>
    <col min="6402" max="6402" width="71.85546875" style="94" customWidth="1"/>
    <col min="6403" max="6403" width="15.28515625" style="94" customWidth="1"/>
    <col min="6404" max="6404" width="6.140625" style="94" bestFit="1" customWidth="1"/>
    <col min="6405" max="6405" width="7.5703125" style="94" bestFit="1" customWidth="1"/>
    <col min="6406" max="6406" width="18" style="94" bestFit="1" customWidth="1"/>
    <col min="6407" max="6407" width="13.42578125" style="94" customWidth="1"/>
    <col min="6408" max="6408" width="12.85546875" style="94" customWidth="1"/>
    <col min="6409" max="6409" width="24" style="94" bestFit="1" customWidth="1"/>
    <col min="6410" max="6410" width="18.5703125" style="94" bestFit="1" customWidth="1"/>
    <col min="6411" max="6411" width="19.140625" style="94" customWidth="1"/>
    <col min="6412" max="6412" width="10.85546875" style="94" customWidth="1"/>
    <col min="6413" max="6656" width="9.140625" style="94"/>
    <col min="6657" max="6657" width="6.28515625" style="94" customWidth="1"/>
    <col min="6658" max="6658" width="71.85546875" style="94" customWidth="1"/>
    <col min="6659" max="6659" width="15.28515625" style="94" customWidth="1"/>
    <col min="6660" max="6660" width="6.140625" style="94" bestFit="1" customWidth="1"/>
    <col min="6661" max="6661" width="7.5703125" style="94" bestFit="1" customWidth="1"/>
    <col min="6662" max="6662" width="18" style="94" bestFit="1" customWidth="1"/>
    <col min="6663" max="6663" width="13.42578125" style="94" customWidth="1"/>
    <col min="6664" max="6664" width="12.85546875" style="94" customWidth="1"/>
    <col min="6665" max="6665" width="24" style="94" bestFit="1" customWidth="1"/>
    <col min="6666" max="6666" width="18.5703125" style="94" bestFit="1" customWidth="1"/>
    <col min="6667" max="6667" width="19.140625" style="94" customWidth="1"/>
    <col min="6668" max="6668" width="10.85546875" style="94" customWidth="1"/>
    <col min="6669" max="6912" width="9.140625" style="94"/>
    <col min="6913" max="6913" width="6.28515625" style="94" customWidth="1"/>
    <col min="6914" max="6914" width="71.85546875" style="94" customWidth="1"/>
    <col min="6915" max="6915" width="15.28515625" style="94" customWidth="1"/>
    <col min="6916" max="6916" width="6.140625" style="94" bestFit="1" customWidth="1"/>
    <col min="6917" max="6917" width="7.5703125" style="94" bestFit="1" customWidth="1"/>
    <col min="6918" max="6918" width="18" style="94" bestFit="1" customWidth="1"/>
    <col min="6919" max="6919" width="13.42578125" style="94" customWidth="1"/>
    <col min="6920" max="6920" width="12.85546875" style="94" customWidth="1"/>
    <col min="6921" max="6921" width="24" style="94" bestFit="1" customWidth="1"/>
    <col min="6922" max="6922" width="18.5703125" style="94" bestFit="1" customWidth="1"/>
    <col min="6923" max="6923" width="19.140625" style="94" customWidth="1"/>
    <col min="6924" max="6924" width="10.85546875" style="94" customWidth="1"/>
    <col min="6925" max="7168" width="9.140625" style="94"/>
    <col min="7169" max="7169" width="6.28515625" style="94" customWidth="1"/>
    <col min="7170" max="7170" width="71.85546875" style="94" customWidth="1"/>
    <col min="7171" max="7171" width="15.28515625" style="94" customWidth="1"/>
    <col min="7172" max="7172" width="6.140625" style="94" bestFit="1" customWidth="1"/>
    <col min="7173" max="7173" width="7.5703125" style="94" bestFit="1" customWidth="1"/>
    <col min="7174" max="7174" width="18" style="94" bestFit="1" customWidth="1"/>
    <col min="7175" max="7175" width="13.42578125" style="94" customWidth="1"/>
    <col min="7176" max="7176" width="12.85546875" style="94" customWidth="1"/>
    <col min="7177" max="7177" width="24" style="94" bestFit="1" customWidth="1"/>
    <col min="7178" max="7178" width="18.5703125" style="94" bestFit="1" customWidth="1"/>
    <col min="7179" max="7179" width="19.140625" style="94" customWidth="1"/>
    <col min="7180" max="7180" width="10.85546875" style="94" customWidth="1"/>
    <col min="7181" max="7424" width="9.140625" style="94"/>
    <col min="7425" max="7425" width="6.28515625" style="94" customWidth="1"/>
    <col min="7426" max="7426" width="71.85546875" style="94" customWidth="1"/>
    <col min="7427" max="7427" width="15.28515625" style="94" customWidth="1"/>
    <col min="7428" max="7428" width="6.140625" style="94" bestFit="1" customWidth="1"/>
    <col min="7429" max="7429" width="7.5703125" style="94" bestFit="1" customWidth="1"/>
    <col min="7430" max="7430" width="18" style="94" bestFit="1" customWidth="1"/>
    <col min="7431" max="7431" width="13.42578125" style="94" customWidth="1"/>
    <col min="7432" max="7432" width="12.85546875" style="94" customWidth="1"/>
    <col min="7433" max="7433" width="24" style="94" bestFit="1" customWidth="1"/>
    <col min="7434" max="7434" width="18.5703125" style="94" bestFit="1" customWidth="1"/>
    <col min="7435" max="7435" width="19.140625" style="94" customWidth="1"/>
    <col min="7436" max="7436" width="10.85546875" style="94" customWidth="1"/>
    <col min="7437" max="7680" width="9.140625" style="94"/>
    <col min="7681" max="7681" width="6.28515625" style="94" customWidth="1"/>
    <col min="7682" max="7682" width="71.85546875" style="94" customWidth="1"/>
    <col min="7683" max="7683" width="15.28515625" style="94" customWidth="1"/>
    <col min="7684" max="7684" width="6.140625" style="94" bestFit="1" customWidth="1"/>
    <col min="7685" max="7685" width="7.5703125" style="94" bestFit="1" customWidth="1"/>
    <col min="7686" max="7686" width="18" style="94" bestFit="1" customWidth="1"/>
    <col min="7687" max="7687" width="13.42578125" style="94" customWidth="1"/>
    <col min="7688" max="7688" width="12.85546875" style="94" customWidth="1"/>
    <col min="7689" max="7689" width="24" style="94" bestFit="1" customWidth="1"/>
    <col min="7690" max="7690" width="18.5703125" style="94" bestFit="1" customWidth="1"/>
    <col min="7691" max="7691" width="19.140625" style="94" customWidth="1"/>
    <col min="7692" max="7692" width="10.85546875" style="94" customWidth="1"/>
    <col min="7693" max="7936" width="9.140625" style="94"/>
    <col min="7937" max="7937" width="6.28515625" style="94" customWidth="1"/>
    <col min="7938" max="7938" width="71.85546875" style="94" customWidth="1"/>
    <col min="7939" max="7939" width="15.28515625" style="94" customWidth="1"/>
    <col min="7940" max="7940" width="6.140625" style="94" bestFit="1" customWidth="1"/>
    <col min="7941" max="7941" width="7.5703125" style="94" bestFit="1" customWidth="1"/>
    <col min="7942" max="7942" width="18" style="94" bestFit="1" customWidth="1"/>
    <col min="7943" max="7943" width="13.42578125" style="94" customWidth="1"/>
    <col min="7944" max="7944" width="12.85546875" style="94" customWidth="1"/>
    <col min="7945" max="7945" width="24" style="94" bestFit="1" customWidth="1"/>
    <col min="7946" max="7946" width="18.5703125" style="94" bestFit="1" customWidth="1"/>
    <col min="7947" max="7947" width="19.140625" style="94" customWidth="1"/>
    <col min="7948" max="7948" width="10.85546875" style="94" customWidth="1"/>
    <col min="7949" max="8192" width="9.140625" style="94"/>
    <col min="8193" max="8193" width="6.28515625" style="94" customWidth="1"/>
    <col min="8194" max="8194" width="71.85546875" style="94" customWidth="1"/>
    <col min="8195" max="8195" width="15.28515625" style="94" customWidth="1"/>
    <col min="8196" max="8196" width="6.140625" style="94" bestFit="1" customWidth="1"/>
    <col min="8197" max="8197" width="7.5703125" style="94" bestFit="1" customWidth="1"/>
    <col min="8198" max="8198" width="18" style="94" bestFit="1" customWidth="1"/>
    <col min="8199" max="8199" width="13.42578125" style="94" customWidth="1"/>
    <col min="8200" max="8200" width="12.85546875" style="94" customWidth="1"/>
    <col min="8201" max="8201" width="24" style="94" bestFit="1" customWidth="1"/>
    <col min="8202" max="8202" width="18.5703125" style="94" bestFit="1" customWidth="1"/>
    <col min="8203" max="8203" width="19.140625" style="94" customWidth="1"/>
    <col min="8204" max="8204" width="10.85546875" style="94" customWidth="1"/>
    <col min="8205" max="8448" width="9.140625" style="94"/>
    <col min="8449" max="8449" width="6.28515625" style="94" customWidth="1"/>
    <col min="8450" max="8450" width="71.85546875" style="94" customWidth="1"/>
    <col min="8451" max="8451" width="15.28515625" style="94" customWidth="1"/>
    <col min="8452" max="8452" width="6.140625" style="94" bestFit="1" customWidth="1"/>
    <col min="8453" max="8453" width="7.5703125" style="94" bestFit="1" customWidth="1"/>
    <col min="8454" max="8454" width="18" style="94" bestFit="1" customWidth="1"/>
    <col min="8455" max="8455" width="13.42578125" style="94" customWidth="1"/>
    <col min="8456" max="8456" width="12.85546875" style="94" customWidth="1"/>
    <col min="8457" max="8457" width="24" style="94" bestFit="1" customWidth="1"/>
    <col min="8458" max="8458" width="18.5703125" style="94" bestFit="1" customWidth="1"/>
    <col min="8459" max="8459" width="19.140625" style="94" customWidth="1"/>
    <col min="8460" max="8460" width="10.85546875" style="94" customWidth="1"/>
    <col min="8461" max="8704" width="9.140625" style="94"/>
    <col min="8705" max="8705" width="6.28515625" style="94" customWidth="1"/>
    <col min="8706" max="8706" width="71.85546875" style="94" customWidth="1"/>
    <col min="8707" max="8707" width="15.28515625" style="94" customWidth="1"/>
    <col min="8708" max="8708" width="6.140625" style="94" bestFit="1" customWidth="1"/>
    <col min="8709" max="8709" width="7.5703125" style="94" bestFit="1" customWidth="1"/>
    <col min="8710" max="8710" width="18" style="94" bestFit="1" customWidth="1"/>
    <col min="8711" max="8711" width="13.42578125" style="94" customWidth="1"/>
    <col min="8712" max="8712" width="12.85546875" style="94" customWidth="1"/>
    <col min="8713" max="8713" width="24" style="94" bestFit="1" customWidth="1"/>
    <col min="8714" max="8714" width="18.5703125" style="94" bestFit="1" customWidth="1"/>
    <col min="8715" max="8715" width="19.140625" style="94" customWidth="1"/>
    <col min="8716" max="8716" width="10.85546875" style="94" customWidth="1"/>
    <col min="8717" max="8960" width="9.140625" style="94"/>
    <col min="8961" max="8961" width="6.28515625" style="94" customWidth="1"/>
    <col min="8962" max="8962" width="71.85546875" style="94" customWidth="1"/>
    <col min="8963" max="8963" width="15.28515625" style="94" customWidth="1"/>
    <col min="8964" max="8964" width="6.140625" style="94" bestFit="1" customWidth="1"/>
    <col min="8965" max="8965" width="7.5703125" style="94" bestFit="1" customWidth="1"/>
    <col min="8966" max="8966" width="18" style="94" bestFit="1" customWidth="1"/>
    <col min="8967" max="8967" width="13.42578125" style="94" customWidth="1"/>
    <col min="8968" max="8968" width="12.85546875" style="94" customWidth="1"/>
    <col min="8969" max="8969" width="24" style="94" bestFit="1" customWidth="1"/>
    <col min="8970" max="8970" width="18.5703125" style="94" bestFit="1" customWidth="1"/>
    <col min="8971" max="8971" width="19.140625" style="94" customWidth="1"/>
    <col min="8972" max="8972" width="10.85546875" style="94" customWidth="1"/>
    <col min="8973" max="9216" width="9.140625" style="94"/>
    <col min="9217" max="9217" width="6.28515625" style="94" customWidth="1"/>
    <col min="9218" max="9218" width="71.85546875" style="94" customWidth="1"/>
    <col min="9219" max="9219" width="15.28515625" style="94" customWidth="1"/>
    <col min="9220" max="9220" width="6.140625" style="94" bestFit="1" customWidth="1"/>
    <col min="9221" max="9221" width="7.5703125" style="94" bestFit="1" customWidth="1"/>
    <col min="9222" max="9222" width="18" style="94" bestFit="1" customWidth="1"/>
    <col min="9223" max="9223" width="13.42578125" style="94" customWidth="1"/>
    <col min="9224" max="9224" width="12.85546875" style="94" customWidth="1"/>
    <col min="9225" max="9225" width="24" style="94" bestFit="1" customWidth="1"/>
    <col min="9226" max="9226" width="18.5703125" style="94" bestFit="1" customWidth="1"/>
    <col min="9227" max="9227" width="19.140625" style="94" customWidth="1"/>
    <col min="9228" max="9228" width="10.85546875" style="94" customWidth="1"/>
    <col min="9229" max="9472" width="9.140625" style="94"/>
    <col min="9473" max="9473" width="6.28515625" style="94" customWidth="1"/>
    <col min="9474" max="9474" width="71.85546875" style="94" customWidth="1"/>
    <col min="9475" max="9475" width="15.28515625" style="94" customWidth="1"/>
    <col min="9476" max="9476" width="6.140625" style="94" bestFit="1" customWidth="1"/>
    <col min="9477" max="9477" width="7.5703125" style="94" bestFit="1" customWidth="1"/>
    <col min="9478" max="9478" width="18" style="94" bestFit="1" customWidth="1"/>
    <col min="9479" max="9479" width="13.42578125" style="94" customWidth="1"/>
    <col min="9480" max="9480" width="12.85546875" style="94" customWidth="1"/>
    <col min="9481" max="9481" width="24" style="94" bestFit="1" customWidth="1"/>
    <col min="9482" max="9482" width="18.5703125" style="94" bestFit="1" customWidth="1"/>
    <col min="9483" max="9483" width="19.140625" style="94" customWidth="1"/>
    <col min="9484" max="9484" width="10.85546875" style="94" customWidth="1"/>
    <col min="9485" max="9728" width="9.140625" style="94"/>
    <col min="9729" max="9729" width="6.28515625" style="94" customWidth="1"/>
    <col min="9730" max="9730" width="71.85546875" style="94" customWidth="1"/>
    <col min="9731" max="9731" width="15.28515625" style="94" customWidth="1"/>
    <col min="9732" max="9732" width="6.140625" style="94" bestFit="1" customWidth="1"/>
    <col min="9733" max="9733" width="7.5703125" style="94" bestFit="1" customWidth="1"/>
    <col min="9734" max="9734" width="18" style="94" bestFit="1" customWidth="1"/>
    <col min="9735" max="9735" width="13.42578125" style="94" customWidth="1"/>
    <col min="9736" max="9736" width="12.85546875" style="94" customWidth="1"/>
    <col min="9737" max="9737" width="24" style="94" bestFit="1" customWidth="1"/>
    <col min="9738" max="9738" width="18.5703125" style="94" bestFit="1" customWidth="1"/>
    <col min="9739" max="9739" width="19.140625" style="94" customWidth="1"/>
    <col min="9740" max="9740" width="10.85546875" style="94" customWidth="1"/>
    <col min="9741" max="9984" width="9.140625" style="94"/>
    <col min="9985" max="9985" width="6.28515625" style="94" customWidth="1"/>
    <col min="9986" max="9986" width="71.85546875" style="94" customWidth="1"/>
    <col min="9987" max="9987" width="15.28515625" style="94" customWidth="1"/>
    <col min="9988" max="9988" width="6.140625" style="94" bestFit="1" customWidth="1"/>
    <col min="9989" max="9989" width="7.5703125" style="94" bestFit="1" customWidth="1"/>
    <col min="9990" max="9990" width="18" style="94" bestFit="1" customWidth="1"/>
    <col min="9991" max="9991" width="13.42578125" style="94" customWidth="1"/>
    <col min="9992" max="9992" width="12.85546875" style="94" customWidth="1"/>
    <col min="9993" max="9993" width="24" style="94" bestFit="1" customWidth="1"/>
    <col min="9994" max="9994" width="18.5703125" style="94" bestFit="1" customWidth="1"/>
    <col min="9995" max="9995" width="19.140625" style="94" customWidth="1"/>
    <col min="9996" max="9996" width="10.85546875" style="94" customWidth="1"/>
    <col min="9997" max="10240" width="9.140625" style="94"/>
    <col min="10241" max="10241" width="6.28515625" style="94" customWidth="1"/>
    <col min="10242" max="10242" width="71.85546875" style="94" customWidth="1"/>
    <col min="10243" max="10243" width="15.28515625" style="94" customWidth="1"/>
    <col min="10244" max="10244" width="6.140625" style="94" bestFit="1" customWidth="1"/>
    <col min="10245" max="10245" width="7.5703125" style="94" bestFit="1" customWidth="1"/>
    <col min="10246" max="10246" width="18" style="94" bestFit="1" customWidth="1"/>
    <col min="10247" max="10247" width="13.42578125" style="94" customWidth="1"/>
    <col min="10248" max="10248" width="12.85546875" style="94" customWidth="1"/>
    <col min="10249" max="10249" width="24" style="94" bestFit="1" customWidth="1"/>
    <col min="10250" max="10250" width="18.5703125" style="94" bestFit="1" customWidth="1"/>
    <col min="10251" max="10251" width="19.140625" style="94" customWidth="1"/>
    <col min="10252" max="10252" width="10.85546875" style="94" customWidth="1"/>
    <col min="10253" max="10496" width="9.140625" style="94"/>
    <col min="10497" max="10497" width="6.28515625" style="94" customWidth="1"/>
    <col min="10498" max="10498" width="71.85546875" style="94" customWidth="1"/>
    <col min="10499" max="10499" width="15.28515625" style="94" customWidth="1"/>
    <col min="10500" max="10500" width="6.140625" style="94" bestFit="1" customWidth="1"/>
    <col min="10501" max="10501" width="7.5703125" style="94" bestFit="1" customWidth="1"/>
    <col min="10502" max="10502" width="18" style="94" bestFit="1" customWidth="1"/>
    <col min="10503" max="10503" width="13.42578125" style="94" customWidth="1"/>
    <col min="10504" max="10504" width="12.85546875" style="94" customWidth="1"/>
    <col min="10505" max="10505" width="24" style="94" bestFit="1" customWidth="1"/>
    <col min="10506" max="10506" width="18.5703125" style="94" bestFit="1" customWidth="1"/>
    <col min="10507" max="10507" width="19.140625" style="94" customWidth="1"/>
    <col min="10508" max="10508" width="10.85546875" style="94" customWidth="1"/>
    <col min="10509" max="10752" width="9.140625" style="94"/>
    <col min="10753" max="10753" width="6.28515625" style="94" customWidth="1"/>
    <col min="10754" max="10754" width="71.85546875" style="94" customWidth="1"/>
    <col min="10755" max="10755" width="15.28515625" style="94" customWidth="1"/>
    <col min="10756" max="10756" width="6.140625" style="94" bestFit="1" customWidth="1"/>
    <col min="10757" max="10757" width="7.5703125" style="94" bestFit="1" customWidth="1"/>
    <col min="10758" max="10758" width="18" style="94" bestFit="1" customWidth="1"/>
    <col min="10759" max="10759" width="13.42578125" style="94" customWidth="1"/>
    <col min="10760" max="10760" width="12.85546875" style="94" customWidth="1"/>
    <col min="10761" max="10761" width="24" style="94" bestFit="1" customWidth="1"/>
    <col min="10762" max="10762" width="18.5703125" style="94" bestFit="1" customWidth="1"/>
    <col min="10763" max="10763" width="19.140625" style="94" customWidth="1"/>
    <col min="10764" max="10764" width="10.85546875" style="94" customWidth="1"/>
    <col min="10765" max="11008" width="9.140625" style="94"/>
    <col min="11009" max="11009" width="6.28515625" style="94" customWidth="1"/>
    <col min="11010" max="11010" width="71.85546875" style="94" customWidth="1"/>
    <col min="11011" max="11011" width="15.28515625" style="94" customWidth="1"/>
    <col min="11012" max="11012" width="6.140625" style="94" bestFit="1" customWidth="1"/>
    <col min="11013" max="11013" width="7.5703125" style="94" bestFit="1" customWidth="1"/>
    <col min="11014" max="11014" width="18" style="94" bestFit="1" customWidth="1"/>
    <col min="11015" max="11015" width="13.42578125" style="94" customWidth="1"/>
    <col min="11016" max="11016" width="12.85546875" style="94" customWidth="1"/>
    <col min="11017" max="11017" width="24" style="94" bestFit="1" customWidth="1"/>
    <col min="11018" max="11018" width="18.5703125" style="94" bestFit="1" customWidth="1"/>
    <col min="11019" max="11019" width="19.140625" style="94" customWidth="1"/>
    <col min="11020" max="11020" width="10.85546875" style="94" customWidth="1"/>
    <col min="11021" max="11264" width="9.140625" style="94"/>
    <col min="11265" max="11265" width="6.28515625" style="94" customWidth="1"/>
    <col min="11266" max="11266" width="71.85546875" style="94" customWidth="1"/>
    <col min="11267" max="11267" width="15.28515625" style="94" customWidth="1"/>
    <col min="11268" max="11268" width="6.140625" style="94" bestFit="1" customWidth="1"/>
    <col min="11269" max="11269" width="7.5703125" style="94" bestFit="1" customWidth="1"/>
    <col min="11270" max="11270" width="18" style="94" bestFit="1" customWidth="1"/>
    <col min="11271" max="11271" width="13.42578125" style="94" customWidth="1"/>
    <col min="11272" max="11272" width="12.85546875" style="94" customWidth="1"/>
    <col min="11273" max="11273" width="24" style="94" bestFit="1" customWidth="1"/>
    <col min="11274" max="11274" width="18.5703125" style="94" bestFit="1" customWidth="1"/>
    <col min="11275" max="11275" width="19.140625" style="94" customWidth="1"/>
    <col min="11276" max="11276" width="10.85546875" style="94" customWidth="1"/>
    <col min="11277" max="11520" width="9.140625" style="94"/>
    <col min="11521" max="11521" width="6.28515625" style="94" customWidth="1"/>
    <col min="11522" max="11522" width="71.85546875" style="94" customWidth="1"/>
    <col min="11523" max="11523" width="15.28515625" style="94" customWidth="1"/>
    <col min="11524" max="11524" width="6.140625" style="94" bestFit="1" customWidth="1"/>
    <col min="11525" max="11525" width="7.5703125" style="94" bestFit="1" customWidth="1"/>
    <col min="11526" max="11526" width="18" style="94" bestFit="1" customWidth="1"/>
    <col min="11527" max="11527" width="13.42578125" style="94" customWidth="1"/>
    <col min="11528" max="11528" width="12.85546875" style="94" customWidth="1"/>
    <col min="11529" max="11529" width="24" style="94" bestFit="1" customWidth="1"/>
    <col min="11530" max="11530" width="18.5703125" style="94" bestFit="1" customWidth="1"/>
    <col min="11531" max="11531" width="19.140625" style="94" customWidth="1"/>
    <col min="11532" max="11532" width="10.85546875" style="94" customWidth="1"/>
    <col min="11533" max="11776" width="9.140625" style="94"/>
    <col min="11777" max="11777" width="6.28515625" style="94" customWidth="1"/>
    <col min="11778" max="11778" width="71.85546875" style="94" customWidth="1"/>
    <col min="11779" max="11779" width="15.28515625" style="94" customWidth="1"/>
    <col min="11780" max="11780" width="6.140625" style="94" bestFit="1" customWidth="1"/>
    <col min="11781" max="11781" width="7.5703125" style="94" bestFit="1" customWidth="1"/>
    <col min="11782" max="11782" width="18" style="94" bestFit="1" customWidth="1"/>
    <col min="11783" max="11783" width="13.42578125" style="94" customWidth="1"/>
    <col min="11784" max="11784" width="12.85546875" style="94" customWidth="1"/>
    <col min="11785" max="11785" width="24" style="94" bestFit="1" customWidth="1"/>
    <col min="11786" max="11786" width="18.5703125" style="94" bestFit="1" customWidth="1"/>
    <col min="11787" max="11787" width="19.140625" style="94" customWidth="1"/>
    <col min="11788" max="11788" width="10.85546875" style="94" customWidth="1"/>
    <col min="11789" max="12032" width="9.140625" style="94"/>
    <col min="12033" max="12033" width="6.28515625" style="94" customWidth="1"/>
    <col min="12034" max="12034" width="71.85546875" style="94" customWidth="1"/>
    <col min="12035" max="12035" width="15.28515625" style="94" customWidth="1"/>
    <col min="12036" max="12036" width="6.140625" style="94" bestFit="1" customWidth="1"/>
    <col min="12037" max="12037" width="7.5703125" style="94" bestFit="1" customWidth="1"/>
    <col min="12038" max="12038" width="18" style="94" bestFit="1" customWidth="1"/>
    <col min="12039" max="12039" width="13.42578125" style="94" customWidth="1"/>
    <col min="12040" max="12040" width="12.85546875" style="94" customWidth="1"/>
    <col min="12041" max="12041" width="24" style="94" bestFit="1" customWidth="1"/>
    <col min="12042" max="12042" width="18.5703125" style="94" bestFit="1" customWidth="1"/>
    <col min="12043" max="12043" width="19.140625" style="94" customWidth="1"/>
    <col min="12044" max="12044" width="10.85546875" style="94" customWidth="1"/>
    <col min="12045" max="12288" width="9.140625" style="94"/>
    <col min="12289" max="12289" width="6.28515625" style="94" customWidth="1"/>
    <col min="12290" max="12290" width="71.85546875" style="94" customWidth="1"/>
    <col min="12291" max="12291" width="15.28515625" style="94" customWidth="1"/>
    <col min="12292" max="12292" width="6.140625" style="94" bestFit="1" customWidth="1"/>
    <col min="12293" max="12293" width="7.5703125" style="94" bestFit="1" customWidth="1"/>
    <col min="12294" max="12294" width="18" style="94" bestFit="1" customWidth="1"/>
    <col min="12295" max="12295" width="13.42578125" style="94" customWidth="1"/>
    <col min="12296" max="12296" width="12.85546875" style="94" customWidth="1"/>
    <col min="12297" max="12297" width="24" style="94" bestFit="1" customWidth="1"/>
    <col min="12298" max="12298" width="18.5703125" style="94" bestFit="1" customWidth="1"/>
    <col min="12299" max="12299" width="19.140625" style="94" customWidth="1"/>
    <col min="12300" max="12300" width="10.85546875" style="94" customWidth="1"/>
    <col min="12301" max="12544" width="9.140625" style="94"/>
    <col min="12545" max="12545" width="6.28515625" style="94" customWidth="1"/>
    <col min="12546" max="12546" width="71.85546875" style="94" customWidth="1"/>
    <col min="12547" max="12547" width="15.28515625" style="94" customWidth="1"/>
    <col min="12548" max="12548" width="6.140625" style="94" bestFit="1" customWidth="1"/>
    <col min="12549" max="12549" width="7.5703125" style="94" bestFit="1" customWidth="1"/>
    <col min="12550" max="12550" width="18" style="94" bestFit="1" customWidth="1"/>
    <col min="12551" max="12551" width="13.42578125" style="94" customWidth="1"/>
    <col min="12552" max="12552" width="12.85546875" style="94" customWidth="1"/>
    <col min="12553" max="12553" width="24" style="94" bestFit="1" customWidth="1"/>
    <col min="12554" max="12554" width="18.5703125" style="94" bestFit="1" customWidth="1"/>
    <col min="12555" max="12555" width="19.140625" style="94" customWidth="1"/>
    <col min="12556" max="12556" width="10.85546875" style="94" customWidth="1"/>
    <col min="12557" max="12800" width="9.140625" style="94"/>
    <col min="12801" max="12801" width="6.28515625" style="94" customWidth="1"/>
    <col min="12802" max="12802" width="71.85546875" style="94" customWidth="1"/>
    <col min="12803" max="12803" width="15.28515625" style="94" customWidth="1"/>
    <col min="12804" max="12804" width="6.140625" style="94" bestFit="1" customWidth="1"/>
    <col min="12805" max="12805" width="7.5703125" style="94" bestFit="1" customWidth="1"/>
    <col min="12806" max="12806" width="18" style="94" bestFit="1" customWidth="1"/>
    <col min="12807" max="12807" width="13.42578125" style="94" customWidth="1"/>
    <col min="12808" max="12808" width="12.85546875" style="94" customWidth="1"/>
    <col min="12809" max="12809" width="24" style="94" bestFit="1" customWidth="1"/>
    <col min="12810" max="12810" width="18.5703125" style="94" bestFit="1" customWidth="1"/>
    <col min="12811" max="12811" width="19.140625" style="94" customWidth="1"/>
    <col min="12812" max="12812" width="10.85546875" style="94" customWidth="1"/>
    <col min="12813" max="13056" width="9.140625" style="94"/>
    <col min="13057" max="13057" width="6.28515625" style="94" customWidth="1"/>
    <col min="13058" max="13058" width="71.85546875" style="94" customWidth="1"/>
    <col min="13059" max="13059" width="15.28515625" style="94" customWidth="1"/>
    <col min="13060" max="13060" width="6.140625" style="94" bestFit="1" customWidth="1"/>
    <col min="13061" max="13061" width="7.5703125" style="94" bestFit="1" customWidth="1"/>
    <col min="13062" max="13062" width="18" style="94" bestFit="1" customWidth="1"/>
    <col min="13063" max="13063" width="13.42578125" style="94" customWidth="1"/>
    <col min="13064" max="13064" width="12.85546875" style="94" customWidth="1"/>
    <col min="13065" max="13065" width="24" style="94" bestFit="1" customWidth="1"/>
    <col min="13066" max="13066" width="18.5703125" style="94" bestFit="1" customWidth="1"/>
    <col min="13067" max="13067" width="19.140625" style="94" customWidth="1"/>
    <col min="13068" max="13068" width="10.85546875" style="94" customWidth="1"/>
    <col min="13069" max="13312" width="9.140625" style="94"/>
    <col min="13313" max="13313" width="6.28515625" style="94" customWidth="1"/>
    <col min="13314" max="13314" width="71.85546875" style="94" customWidth="1"/>
    <col min="13315" max="13315" width="15.28515625" style="94" customWidth="1"/>
    <col min="13316" max="13316" width="6.140625" style="94" bestFit="1" customWidth="1"/>
    <col min="13317" max="13317" width="7.5703125" style="94" bestFit="1" customWidth="1"/>
    <col min="13318" max="13318" width="18" style="94" bestFit="1" customWidth="1"/>
    <col min="13319" max="13319" width="13.42578125" style="94" customWidth="1"/>
    <col min="13320" max="13320" width="12.85546875" style="94" customWidth="1"/>
    <col min="13321" max="13321" width="24" style="94" bestFit="1" customWidth="1"/>
    <col min="13322" max="13322" width="18.5703125" style="94" bestFit="1" customWidth="1"/>
    <col min="13323" max="13323" width="19.140625" style="94" customWidth="1"/>
    <col min="13324" max="13324" width="10.85546875" style="94" customWidth="1"/>
    <col min="13325" max="13568" width="9.140625" style="94"/>
    <col min="13569" max="13569" width="6.28515625" style="94" customWidth="1"/>
    <col min="13570" max="13570" width="71.85546875" style="94" customWidth="1"/>
    <col min="13571" max="13571" width="15.28515625" style="94" customWidth="1"/>
    <col min="13572" max="13572" width="6.140625" style="94" bestFit="1" customWidth="1"/>
    <col min="13573" max="13573" width="7.5703125" style="94" bestFit="1" customWidth="1"/>
    <col min="13574" max="13574" width="18" style="94" bestFit="1" customWidth="1"/>
    <col min="13575" max="13575" width="13.42578125" style="94" customWidth="1"/>
    <col min="13576" max="13576" width="12.85546875" style="94" customWidth="1"/>
    <col min="13577" max="13577" width="24" style="94" bestFit="1" customWidth="1"/>
    <col min="13578" max="13578" width="18.5703125" style="94" bestFit="1" customWidth="1"/>
    <col min="13579" max="13579" width="19.140625" style="94" customWidth="1"/>
    <col min="13580" max="13580" width="10.85546875" style="94" customWidth="1"/>
    <col min="13581" max="13824" width="9.140625" style="94"/>
    <col min="13825" max="13825" width="6.28515625" style="94" customWidth="1"/>
    <col min="13826" max="13826" width="71.85546875" style="94" customWidth="1"/>
    <col min="13827" max="13827" width="15.28515625" style="94" customWidth="1"/>
    <col min="13828" max="13828" width="6.140625" style="94" bestFit="1" customWidth="1"/>
    <col min="13829" max="13829" width="7.5703125" style="94" bestFit="1" customWidth="1"/>
    <col min="13830" max="13830" width="18" style="94" bestFit="1" customWidth="1"/>
    <col min="13831" max="13831" width="13.42578125" style="94" customWidth="1"/>
    <col min="13832" max="13832" width="12.85546875" style="94" customWidth="1"/>
    <col min="13833" max="13833" width="24" style="94" bestFit="1" customWidth="1"/>
    <col min="13834" max="13834" width="18.5703125" style="94" bestFit="1" customWidth="1"/>
    <col min="13835" max="13835" width="19.140625" style="94" customWidth="1"/>
    <col min="13836" max="13836" width="10.85546875" style="94" customWidth="1"/>
    <col min="13837" max="14080" width="9.140625" style="94"/>
    <col min="14081" max="14081" width="6.28515625" style="94" customWidth="1"/>
    <col min="14082" max="14082" width="71.85546875" style="94" customWidth="1"/>
    <col min="14083" max="14083" width="15.28515625" style="94" customWidth="1"/>
    <col min="14084" max="14084" width="6.140625" style="94" bestFit="1" customWidth="1"/>
    <col min="14085" max="14085" width="7.5703125" style="94" bestFit="1" customWidth="1"/>
    <col min="14086" max="14086" width="18" style="94" bestFit="1" customWidth="1"/>
    <col min="14087" max="14087" width="13.42578125" style="94" customWidth="1"/>
    <col min="14088" max="14088" width="12.85546875" style="94" customWidth="1"/>
    <col min="14089" max="14089" width="24" style="94" bestFit="1" customWidth="1"/>
    <col min="14090" max="14090" width="18.5703125" style="94" bestFit="1" customWidth="1"/>
    <col min="14091" max="14091" width="19.140625" style="94" customWidth="1"/>
    <col min="14092" max="14092" width="10.85546875" style="94" customWidth="1"/>
    <col min="14093" max="14336" width="9.140625" style="94"/>
    <col min="14337" max="14337" width="6.28515625" style="94" customWidth="1"/>
    <col min="14338" max="14338" width="71.85546875" style="94" customWidth="1"/>
    <col min="14339" max="14339" width="15.28515625" style="94" customWidth="1"/>
    <col min="14340" max="14340" width="6.140625" style="94" bestFit="1" customWidth="1"/>
    <col min="14341" max="14341" width="7.5703125" style="94" bestFit="1" customWidth="1"/>
    <col min="14342" max="14342" width="18" style="94" bestFit="1" customWidth="1"/>
    <col min="14343" max="14343" width="13.42578125" style="94" customWidth="1"/>
    <col min="14344" max="14344" width="12.85546875" style="94" customWidth="1"/>
    <col min="14345" max="14345" width="24" style="94" bestFit="1" customWidth="1"/>
    <col min="14346" max="14346" width="18.5703125" style="94" bestFit="1" customWidth="1"/>
    <col min="14347" max="14347" width="19.140625" style="94" customWidth="1"/>
    <col min="14348" max="14348" width="10.85546875" style="94" customWidth="1"/>
    <col min="14349" max="14592" width="9.140625" style="94"/>
    <col min="14593" max="14593" width="6.28515625" style="94" customWidth="1"/>
    <col min="14594" max="14594" width="71.85546875" style="94" customWidth="1"/>
    <col min="14595" max="14595" width="15.28515625" style="94" customWidth="1"/>
    <col min="14596" max="14596" width="6.140625" style="94" bestFit="1" customWidth="1"/>
    <col min="14597" max="14597" width="7.5703125" style="94" bestFit="1" customWidth="1"/>
    <col min="14598" max="14598" width="18" style="94" bestFit="1" customWidth="1"/>
    <col min="14599" max="14599" width="13.42578125" style="94" customWidth="1"/>
    <col min="14600" max="14600" width="12.85546875" style="94" customWidth="1"/>
    <col min="14601" max="14601" width="24" style="94" bestFit="1" customWidth="1"/>
    <col min="14602" max="14602" width="18.5703125" style="94" bestFit="1" customWidth="1"/>
    <col min="14603" max="14603" width="19.140625" style="94" customWidth="1"/>
    <col min="14604" max="14604" width="10.85546875" style="94" customWidth="1"/>
    <col min="14605" max="14848" width="9.140625" style="94"/>
    <col min="14849" max="14849" width="6.28515625" style="94" customWidth="1"/>
    <col min="14850" max="14850" width="71.85546875" style="94" customWidth="1"/>
    <col min="14851" max="14851" width="15.28515625" style="94" customWidth="1"/>
    <col min="14852" max="14852" width="6.140625" style="94" bestFit="1" customWidth="1"/>
    <col min="14853" max="14853" width="7.5703125" style="94" bestFit="1" customWidth="1"/>
    <col min="14854" max="14854" width="18" style="94" bestFit="1" customWidth="1"/>
    <col min="14855" max="14855" width="13.42578125" style="94" customWidth="1"/>
    <col min="14856" max="14856" width="12.85546875" style="94" customWidth="1"/>
    <col min="14857" max="14857" width="24" style="94" bestFit="1" customWidth="1"/>
    <col min="14858" max="14858" width="18.5703125" style="94" bestFit="1" customWidth="1"/>
    <col min="14859" max="14859" width="19.140625" style="94" customWidth="1"/>
    <col min="14860" max="14860" width="10.85546875" style="94" customWidth="1"/>
    <col min="14861" max="15104" width="9.140625" style="94"/>
    <col min="15105" max="15105" width="6.28515625" style="94" customWidth="1"/>
    <col min="15106" max="15106" width="71.85546875" style="94" customWidth="1"/>
    <col min="15107" max="15107" width="15.28515625" style="94" customWidth="1"/>
    <col min="15108" max="15108" width="6.140625" style="94" bestFit="1" customWidth="1"/>
    <col min="15109" max="15109" width="7.5703125" style="94" bestFit="1" customWidth="1"/>
    <col min="15110" max="15110" width="18" style="94" bestFit="1" customWidth="1"/>
    <col min="15111" max="15111" width="13.42578125" style="94" customWidth="1"/>
    <col min="15112" max="15112" width="12.85546875" style="94" customWidth="1"/>
    <col min="15113" max="15113" width="24" style="94" bestFit="1" customWidth="1"/>
    <col min="15114" max="15114" width="18.5703125" style="94" bestFit="1" customWidth="1"/>
    <col min="15115" max="15115" width="19.140625" style="94" customWidth="1"/>
    <col min="15116" max="15116" width="10.85546875" style="94" customWidth="1"/>
    <col min="15117" max="15360" width="9.140625" style="94"/>
    <col min="15361" max="15361" width="6.28515625" style="94" customWidth="1"/>
    <col min="15362" max="15362" width="71.85546875" style="94" customWidth="1"/>
    <col min="15363" max="15363" width="15.28515625" style="94" customWidth="1"/>
    <col min="15364" max="15364" width="6.140625" style="94" bestFit="1" customWidth="1"/>
    <col min="15365" max="15365" width="7.5703125" style="94" bestFit="1" customWidth="1"/>
    <col min="15366" max="15366" width="18" style="94" bestFit="1" customWidth="1"/>
    <col min="15367" max="15367" width="13.42578125" style="94" customWidth="1"/>
    <col min="15368" max="15368" width="12.85546875" style="94" customWidth="1"/>
    <col min="15369" max="15369" width="24" style="94" bestFit="1" customWidth="1"/>
    <col min="15370" max="15370" width="18.5703125" style="94" bestFit="1" customWidth="1"/>
    <col min="15371" max="15371" width="19.140625" style="94" customWidth="1"/>
    <col min="15372" max="15372" width="10.85546875" style="94" customWidth="1"/>
    <col min="15373" max="15616" width="9.140625" style="94"/>
    <col min="15617" max="15617" width="6.28515625" style="94" customWidth="1"/>
    <col min="15618" max="15618" width="71.85546875" style="94" customWidth="1"/>
    <col min="15619" max="15619" width="15.28515625" style="94" customWidth="1"/>
    <col min="15620" max="15620" width="6.140625" style="94" bestFit="1" customWidth="1"/>
    <col min="15621" max="15621" width="7.5703125" style="94" bestFit="1" customWidth="1"/>
    <col min="15622" max="15622" width="18" style="94" bestFit="1" customWidth="1"/>
    <col min="15623" max="15623" width="13.42578125" style="94" customWidth="1"/>
    <col min="15624" max="15624" width="12.85546875" style="94" customWidth="1"/>
    <col min="15625" max="15625" width="24" style="94" bestFit="1" customWidth="1"/>
    <col min="15626" max="15626" width="18.5703125" style="94" bestFit="1" customWidth="1"/>
    <col min="15627" max="15627" width="19.140625" style="94" customWidth="1"/>
    <col min="15628" max="15628" width="10.85546875" style="94" customWidth="1"/>
    <col min="15629" max="15872" width="9.140625" style="94"/>
    <col min="15873" max="15873" width="6.28515625" style="94" customWidth="1"/>
    <col min="15874" max="15874" width="71.85546875" style="94" customWidth="1"/>
    <col min="15875" max="15875" width="15.28515625" style="94" customWidth="1"/>
    <col min="15876" max="15876" width="6.140625" style="94" bestFit="1" customWidth="1"/>
    <col min="15877" max="15877" width="7.5703125" style="94" bestFit="1" customWidth="1"/>
    <col min="15878" max="15878" width="18" style="94" bestFit="1" customWidth="1"/>
    <col min="15879" max="15879" width="13.42578125" style="94" customWidth="1"/>
    <col min="15880" max="15880" width="12.85546875" style="94" customWidth="1"/>
    <col min="15881" max="15881" width="24" style="94" bestFit="1" customWidth="1"/>
    <col min="15882" max="15882" width="18.5703125" style="94" bestFit="1" customWidth="1"/>
    <col min="15883" max="15883" width="19.140625" style="94" customWidth="1"/>
    <col min="15884" max="15884" width="10.85546875" style="94" customWidth="1"/>
    <col min="15885" max="16128" width="9.140625" style="94"/>
    <col min="16129" max="16129" width="6.28515625" style="94" customWidth="1"/>
    <col min="16130" max="16130" width="71.85546875" style="94" customWidth="1"/>
    <col min="16131" max="16131" width="15.28515625" style="94" customWidth="1"/>
    <col min="16132" max="16132" width="6.140625" style="94" bestFit="1" customWidth="1"/>
    <col min="16133" max="16133" width="7.5703125" style="94" bestFit="1" customWidth="1"/>
    <col min="16134" max="16134" width="18" style="94" bestFit="1" customWidth="1"/>
    <col min="16135" max="16135" width="13.42578125" style="94" customWidth="1"/>
    <col min="16136" max="16136" width="12.85546875" style="94" customWidth="1"/>
    <col min="16137" max="16137" width="24" style="94" bestFit="1" customWidth="1"/>
    <col min="16138" max="16138" width="18.5703125" style="94" bestFit="1" customWidth="1"/>
    <col min="16139" max="16139" width="19.140625" style="94" customWidth="1"/>
    <col min="16140" max="16140" width="10.85546875" style="94" customWidth="1"/>
    <col min="16141" max="16384" width="9.140625" style="94"/>
  </cols>
  <sheetData>
    <row r="1" spans="1:256" ht="24">
      <c r="A1" s="84" t="s">
        <v>373</v>
      </c>
      <c r="B1" s="80"/>
      <c r="C1" s="81"/>
      <c r="D1" s="81"/>
      <c r="E1" s="81"/>
      <c r="F1" s="81"/>
      <c r="G1" s="81"/>
      <c r="H1" s="81"/>
      <c r="I1" s="80"/>
      <c r="J1" s="80"/>
      <c r="K1" s="80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</row>
    <row r="2" spans="1:256" ht="24">
      <c r="A2" s="84" t="s">
        <v>61</v>
      </c>
      <c r="B2" s="80"/>
      <c r="C2" s="81"/>
      <c r="D2" s="81"/>
      <c r="E2" s="81"/>
      <c r="F2" s="81"/>
      <c r="G2" s="81"/>
      <c r="H2" s="81"/>
      <c r="I2" s="80"/>
      <c r="J2" s="80"/>
      <c r="K2" s="80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</row>
    <row r="3" spans="1:256" ht="24">
      <c r="A3" s="627" t="s">
        <v>193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24">
      <c r="A4" s="331" t="s">
        <v>264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ht="27.75">
      <c r="A5" s="332" t="s">
        <v>265</v>
      </c>
      <c r="B5" s="301"/>
      <c r="C5" s="410" t="s">
        <v>309</v>
      </c>
      <c r="D5" s="301"/>
      <c r="E5" s="301"/>
      <c r="F5" s="4" t="s">
        <v>310</v>
      </c>
      <c r="G5" s="301"/>
      <c r="H5" s="301"/>
      <c r="I5" s="411" t="s">
        <v>313</v>
      </c>
      <c r="J5" s="301"/>
      <c r="K5" s="412"/>
      <c r="L5" s="301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ht="27.75">
      <c r="A6" s="332"/>
      <c r="B6" s="406"/>
      <c r="C6" s="18"/>
      <c r="D6" s="406"/>
      <c r="E6" s="406"/>
      <c r="F6" s="4" t="s">
        <v>311</v>
      </c>
      <c r="G6" s="406"/>
      <c r="H6" s="406"/>
      <c r="I6" s="526" t="s">
        <v>379</v>
      </c>
      <c r="J6" s="406"/>
      <c r="K6" s="406"/>
      <c r="L6" s="406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ht="24">
      <c r="A7" s="151"/>
      <c r="B7" s="151"/>
      <c r="C7" s="151"/>
      <c r="D7" s="151"/>
      <c r="E7" s="151"/>
      <c r="F7" s="4" t="s">
        <v>312</v>
      </c>
      <c r="G7" s="151"/>
      <c r="H7" s="151"/>
      <c r="I7" s="412" t="s">
        <v>380</v>
      </c>
      <c r="J7" s="151"/>
      <c r="K7" s="151"/>
      <c r="L7" s="151"/>
      <c r="M7" s="526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>
      <c r="A8" s="628" t="s">
        <v>28</v>
      </c>
      <c r="B8" s="628" t="s">
        <v>58</v>
      </c>
      <c r="C8" s="86" t="s">
        <v>53</v>
      </c>
      <c r="D8" s="631" t="s">
        <v>52</v>
      </c>
      <c r="E8" s="631"/>
      <c r="F8" s="632" t="s">
        <v>57</v>
      </c>
      <c r="G8" s="632" t="s">
        <v>62</v>
      </c>
      <c r="H8" s="632" t="s">
        <v>63</v>
      </c>
      <c r="I8" s="628" t="s">
        <v>56</v>
      </c>
      <c r="J8" s="628" t="s">
        <v>60</v>
      </c>
      <c r="K8" s="635" t="s">
        <v>314</v>
      </c>
      <c r="L8" s="87" t="s">
        <v>54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>
      <c r="A9" s="629"/>
      <c r="B9" s="630"/>
      <c r="C9" s="100" t="s">
        <v>55</v>
      </c>
      <c r="D9" s="152" t="s">
        <v>6</v>
      </c>
      <c r="E9" s="152" t="s">
        <v>2</v>
      </c>
      <c r="F9" s="633"/>
      <c r="G9" s="633"/>
      <c r="H9" s="633"/>
      <c r="I9" s="629"/>
      <c r="J9" s="634"/>
      <c r="K9" s="634"/>
      <c r="L9" s="89" t="s">
        <v>49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28.5" thickBot="1">
      <c r="A10" s="90"/>
      <c r="B10" s="90" t="s">
        <v>22</v>
      </c>
      <c r="C10" s="101">
        <f>C11</f>
        <v>0</v>
      </c>
      <c r="D10" s="102"/>
      <c r="E10" s="92"/>
      <c r="F10" s="91"/>
      <c r="G10" s="91"/>
      <c r="H10" s="91"/>
      <c r="I10" s="91"/>
      <c r="J10" s="91"/>
      <c r="K10" s="91"/>
      <c r="L10" s="92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</row>
    <row r="11" spans="1:256" ht="24.75" thickTop="1">
      <c r="A11" s="166"/>
      <c r="B11" s="167" t="s">
        <v>221</v>
      </c>
      <c r="C11" s="168">
        <f>SUM(C12,C16,C20,C24,C28,C33,C37,C41,C45)</f>
        <v>0</v>
      </c>
      <c r="D11" s="169"/>
      <c r="E11" s="169"/>
      <c r="F11" s="169"/>
      <c r="G11" s="170"/>
      <c r="H11" s="170"/>
      <c r="I11" s="171"/>
      <c r="J11" s="171"/>
      <c r="K11" s="171"/>
      <c r="L11" s="172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</row>
    <row r="12" spans="1:256" ht="24">
      <c r="A12" s="173">
        <v>1</v>
      </c>
      <c r="B12" s="174" t="s">
        <v>194</v>
      </c>
      <c r="C12" s="175"/>
      <c r="D12" s="176"/>
      <c r="E12" s="176"/>
      <c r="F12" s="176"/>
      <c r="G12" s="177"/>
      <c r="H12" s="177"/>
      <c r="I12" s="178"/>
      <c r="J12" s="178"/>
      <c r="K12" s="178"/>
      <c r="L12" s="179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</row>
    <row r="13" spans="1:256" ht="24">
      <c r="A13" s="173"/>
      <c r="B13" s="180" t="s">
        <v>59</v>
      </c>
      <c r="C13" s="175"/>
      <c r="D13" s="176"/>
      <c r="E13" s="176"/>
      <c r="F13" s="176"/>
      <c r="G13" s="177"/>
      <c r="H13" s="177"/>
      <c r="I13" s="178"/>
      <c r="J13" s="178"/>
      <c r="K13" s="178"/>
      <c r="L13" s="179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</row>
    <row r="14" spans="1:256" ht="24">
      <c r="A14" s="173"/>
      <c r="B14" s="180" t="s">
        <v>59</v>
      </c>
      <c r="C14" s="181"/>
      <c r="D14" s="182"/>
      <c r="E14" s="182"/>
      <c r="F14" s="182"/>
      <c r="G14" s="183"/>
      <c r="H14" s="183"/>
      <c r="I14" s="184"/>
      <c r="J14" s="184"/>
      <c r="K14" s="184"/>
      <c r="L14" s="185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</row>
    <row r="15" spans="1:256" ht="24">
      <c r="A15" s="173"/>
      <c r="B15" s="180" t="s">
        <v>59</v>
      </c>
      <c r="C15" s="175"/>
      <c r="D15" s="176"/>
      <c r="E15" s="176"/>
      <c r="F15" s="176"/>
      <c r="G15" s="177"/>
      <c r="H15" s="177"/>
      <c r="I15" s="178"/>
      <c r="J15" s="178"/>
      <c r="K15" s="178"/>
      <c r="L15" s="179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</row>
    <row r="16" spans="1:256" ht="24">
      <c r="A16" s="173">
        <v>2</v>
      </c>
      <c r="B16" s="174" t="s">
        <v>195</v>
      </c>
      <c r="C16" s="175"/>
      <c r="D16" s="176"/>
      <c r="E16" s="176"/>
      <c r="F16" s="176"/>
      <c r="G16" s="177"/>
      <c r="H16" s="177"/>
      <c r="I16" s="178"/>
      <c r="J16" s="178"/>
      <c r="K16" s="178"/>
      <c r="L16" s="179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ht="24">
      <c r="A17" s="173"/>
      <c r="B17" s="180" t="s">
        <v>59</v>
      </c>
      <c r="C17" s="175"/>
      <c r="D17" s="176"/>
      <c r="E17" s="176"/>
      <c r="F17" s="176"/>
      <c r="G17" s="177"/>
      <c r="H17" s="177"/>
      <c r="I17" s="178"/>
      <c r="J17" s="178"/>
      <c r="K17" s="178"/>
      <c r="L17" s="179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  <row r="18" spans="1:256" ht="24">
      <c r="A18" s="173"/>
      <c r="B18" s="180" t="s">
        <v>59</v>
      </c>
      <c r="C18" s="181"/>
      <c r="D18" s="182"/>
      <c r="E18" s="182"/>
      <c r="F18" s="182"/>
      <c r="G18" s="183"/>
      <c r="H18" s="183"/>
      <c r="I18" s="184"/>
      <c r="J18" s="184"/>
      <c r="K18" s="184"/>
      <c r="L18" s="185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</row>
    <row r="19" spans="1:256" ht="24">
      <c r="A19" s="173"/>
      <c r="B19" s="180" t="s">
        <v>59</v>
      </c>
      <c r="C19" s="175"/>
      <c r="D19" s="176"/>
      <c r="E19" s="176"/>
      <c r="F19" s="176"/>
      <c r="G19" s="177"/>
      <c r="H19" s="177"/>
      <c r="I19" s="178"/>
      <c r="J19" s="178"/>
      <c r="K19" s="178"/>
      <c r="L19" s="179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</row>
    <row r="20" spans="1:256" ht="24">
      <c r="A20" s="173">
        <v>3</v>
      </c>
      <c r="B20" s="174" t="s">
        <v>196</v>
      </c>
      <c r="C20" s="181"/>
      <c r="D20" s="186"/>
      <c r="E20" s="186"/>
      <c r="F20" s="186"/>
      <c r="G20" s="187"/>
      <c r="H20" s="187"/>
      <c r="I20" s="188"/>
      <c r="J20" s="188"/>
      <c r="K20" s="188"/>
      <c r="L20" s="189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</row>
    <row r="21" spans="1:256" ht="24">
      <c r="A21" s="173"/>
      <c r="B21" s="180" t="s">
        <v>59</v>
      </c>
      <c r="C21" s="181"/>
      <c r="D21" s="186"/>
      <c r="E21" s="186"/>
      <c r="F21" s="186"/>
      <c r="G21" s="187"/>
      <c r="H21" s="187"/>
      <c r="I21" s="188"/>
      <c r="J21" s="188"/>
      <c r="K21" s="188"/>
      <c r="L21" s="189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</row>
    <row r="22" spans="1:256" ht="24">
      <c r="A22" s="173"/>
      <c r="B22" s="180" t="s">
        <v>59</v>
      </c>
      <c r="C22" s="181"/>
      <c r="D22" s="182"/>
      <c r="E22" s="182"/>
      <c r="F22" s="182"/>
      <c r="G22" s="183"/>
      <c r="H22" s="183"/>
      <c r="I22" s="184"/>
      <c r="J22" s="184"/>
      <c r="K22" s="184"/>
      <c r="L22" s="18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</row>
    <row r="23" spans="1:256" ht="24">
      <c r="A23" s="173"/>
      <c r="B23" s="180" t="s">
        <v>59</v>
      </c>
      <c r="C23" s="181"/>
      <c r="D23" s="186"/>
      <c r="E23" s="186"/>
      <c r="F23" s="186"/>
      <c r="G23" s="187"/>
      <c r="H23" s="187"/>
      <c r="I23" s="188"/>
      <c r="J23" s="188"/>
      <c r="K23" s="188"/>
      <c r="L23" s="189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</row>
    <row r="24" spans="1:256" ht="48.75" customHeight="1">
      <c r="A24" s="173">
        <v>4</v>
      </c>
      <c r="B24" s="174" t="s">
        <v>197</v>
      </c>
      <c r="C24" s="181"/>
      <c r="D24" s="186"/>
      <c r="E24" s="186"/>
      <c r="F24" s="186"/>
      <c r="G24" s="187"/>
      <c r="H24" s="187"/>
      <c r="I24" s="188"/>
      <c r="J24" s="188"/>
      <c r="K24" s="188"/>
      <c r="L24" s="189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</row>
    <row r="25" spans="1:256" ht="24">
      <c r="A25" s="173"/>
      <c r="B25" s="180" t="s">
        <v>59</v>
      </c>
      <c r="C25" s="181"/>
      <c r="D25" s="186"/>
      <c r="E25" s="186"/>
      <c r="F25" s="186"/>
      <c r="G25" s="187"/>
      <c r="H25" s="187"/>
      <c r="I25" s="188"/>
      <c r="J25" s="188"/>
      <c r="K25" s="188"/>
      <c r="L25" s="189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</row>
    <row r="26" spans="1:256" ht="24">
      <c r="A26" s="173"/>
      <c r="B26" s="180" t="s">
        <v>59</v>
      </c>
      <c r="C26" s="181"/>
      <c r="D26" s="182"/>
      <c r="E26" s="182"/>
      <c r="F26" s="182"/>
      <c r="G26" s="183"/>
      <c r="H26" s="183"/>
      <c r="I26" s="184"/>
      <c r="J26" s="184"/>
      <c r="K26" s="184"/>
      <c r="L26" s="185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</row>
    <row r="27" spans="1:256" ht="24">
      <c r="A27" s="173"/>
      <c r="B27" s="180" t="s">
        <v>59</v>
      </c>
      <c r="C27" s="181"/>
      <c r="D27" s="186"/>
      <c r="E27" s="186"/>
      <c r="F27" s="186"/>
      <c r="G27" s="187"/>
      <c r="H27" s="187"/>
      <c r="I27" s="188"/>
      <c r="J27" s="188"/>
      <c r="K27" s="188"/>
      <c r="L27" s="189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</row>
    <row r="28" spans="1:256" ht="24">
      <c r="A28" s="173">
        <v>5</v>
      </c>
      <c r="B28" s="174" t="s">
        <v>198</v>
      </c>
      <c r="C28" s="181"/>
      <c r="D28" s="186"/>
      <c r="E28" s="186"/>
      <c r="F28" s="186"/>
      <c r="G28" s="187"/>
      <c r="H28" s="187"/>
      <c r="I28" s="188"/>
      <c r="J28" s="188"/>
      <c r="K28" s="188"/>
      <c r="L28" s="189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</row>
    <row r="29" spans="1:256" ht="24">
      <c r="A29" s="173"/>
      <c r="B29" s="180" t="s">
        <v>59</v>
      </c>
      <c r="C29" s="181"/>
      <c r="D29" s="186"/>
      <c r="E29" s="186"/>
      <c r="F29" s="186"/>
      <c r="G29" s="187"/>
      <c r="H29" s="187"/>
      <c r="I29" s="188"/>
      <c r="J29" s="188"/>
      <c r="K29" s="188"/>
      <c r="L29" s="189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</row>
    <row r="30" spans="1:256" ht="24">
      <c r="A30" s="173"/>
      <c r="B30" s="180" t="s">
        <v>59</v>
      </c>
      <c r="C30" s="181"/>
      <c r="D30" s="182"/>
      <c r="E30" s="182"/>
      <c r="F30" s="182"/>
      <c r="G30" s="183"/>
      <c r="H30" s="183"/>
      <c r="I30" s="184"/>
      <c r="J30" s="184"/>
      <c r="K30" s="184"/>
      <c r="L30" s="185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</row>
    <row r="31" spans="1:256" ht="24">
      <c r="A31" s="173"/>
      <c r="B31" s="180" t="s">
        <v>59</v>
      </c>
      <c r="C31" s="181"/>
      <c r="D31" s="182"/>
      <c r="E31" s="182"/>
      <c r="F31" s="182"/>
      <c r="G31" s="183"/>
      <c r="H31" s="183"/>
      <c r="I31" s="184"/>
      <c r="J31" s="184"/>
      <c r="K31" s="184"/>
      <c r="L31" s="185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</row>
    <row r="32" spans="1:256" ht="24">
      <c r="A32" s="173"/>
      <c r="B32" s="180" t="s">
        <v>59</v>
      </c>
      <c r="C32" s="181"/>
      <c r="D32" s="186"/>
      <c r="E32" s="186"/>
      <c r="F32" s="186"/>
      <c r="G32" s="187"/>
      <c r="H32" s="187"/>
      <c r="I32" s="188"/>
      <c r="J32" s="188"/>
      <c r="K32" s="188"/>
      <c r="L32" s="189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</row>
    <row r="33" spans="1:256" s="191" customFormat="1" ht="48">
      <c r="A33" s="173">
        <v>6</v>
      </c>
      <c r="B33" s="190" t="s">
        <v>199</v>
      </c>
      <c r="C33" s="181"/>
      <c r="D33" s="186"/>
      <c r="E33" s="186"/>
      <c r="F33" s="186"/>
      <c r="G33" s="187"/>
      <c r="H33" s="187"/>
      <c r="I33" s="188"/>
      <c r="J33" s="188"/>
      <c r="K33" s="188"/>
      <c r="L33" s="189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</row>
    <row r="34" spans="1:256" ht="24">
      <c r="A34" s="173"/>
      <c r="B34" s="180" t="s">
        <v>59</v>
      </c>
      <c r="C34" s="175"/>
      <c r="D34" s="176"/>
      <c r="E34" s="176"/>
      <c r="F34" s="176"/>
      <c r="G34" s="177"/>
      <c r="H34" s="177"/>
      <c r="I34" s="178"/>
      <c r="J34" s="178"/>
      <c r="K34" s="178"/>
      <c r="L34" s="179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  <c r="IU34" s="105"/>
      <c r="IV34" s="105"/>
    </row>
    <row r="35" spans="1:256" ht="24">
      <c r="A35" s="173"/>
      <c r="B35" s="180" t="s">
        <v>59</v>
      </c>
      <c r="C35" s="181"/>
      <c r="D35" s="182"/>
      <c r="E35" s="182"/>
      <c r="F35" s="182"/>
      <c r="G35" s="183"/>
      <c r="H35" s="183"/>
      <c r="I35" s="184"/>
      <c r="J35" s="184"/>
      <c r="K35" s="184"/>
      <c r="L35" s="185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</row>
    <row r="36" spans="1:256" ht="24">
      <c r="A36" s="173"/>
      <c r="B36" s="180" t="s">
        <v>59</v>
      </c>
      <c r="C36" s="175"/>
      <c r="D36" s="176"/>
      <c r="E36" s="176"/>
      <c r="F36" s="176"/>
      <c r="G36" s="177"/>
      <c r="H36" s="177"/>
      <c r="I36" s="178"/>
      <c r="J36" s="178"/>
      <c r="K36" s="178"/>
      <c r="L36" s="179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  <c r="IG36" s="105"/>
      <c r="IH36" s="105"/>
      <c r="II36" s="105"/>
      <c r="IJ36" s="105"/>
      <c r="IK36" s="105"/>
      <c r="IL36" s="105"/>
      <c r="IM36" s="105"/>
      <c r="IN36" s="105"/>
      <c r="IO36" s="105"/>
      <c r="IP36" s="105"/>
      <c r="IQ36" s="105"/>
      <c r="IR36" s="105"/>
      <c r="IS36" s="105"/>
      <c r="IT36" s="105"/>
      <c r="IU36" s="105"/>
      <c r="IV36" s="105"/>
    </row>
    <row r="37" spans="1:256" ht="48">
      <c r="A37" s="173">
        <v>7</v>
      </c>
      <c r="B37" s="174" t="s">
        <v>200</v>
      </c>
      <c r="C37" s="175"/>
      <c r="D37" s="176"/>
      <c r="E37" s="176"/>
      <c r="F37" s="176"/>
      <c r="G37" s="177"/>
      <c r="H37" s="177"/>
      <c r="I37" s="178"/>
      <c r="J37" s="178"/>
      <c r="K37" s="178"/>
      <c r="L37" s="179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  <c r="IG37" s="105"/>
      <c r="IH37" s="105"/>
      <c r="II37" s="105"/>
      <c r="IJ37" s="105"/>
      <c r="IK37" s="105"/>
      <c r="IL37" s="105"/>
      <c r="IM37" s="105"/>
      <c r="IN37" s="105"/>
      <c r="IO37" s="105"/>
      <c r="IP37" s="105"/>
      <c r="IQ37" s="105"/>
      <c r="IR37" s="105"/>
      <c r="IS37" s="105"/>
      <c r="IT37" s="105"/>
      <c r="IU37" s="105"/>
      <c r="IV37" s="105"/>
    </row>
    <row r="38" spans="1:256" ht="24">
      <c r="A38" s="173"/>
      <c r="B38" s="180" t="s">
        <v>59</v>
      </c>
      <c r="C38" s="175"/>
      <c r="D38" s="176"/>
      <c r="E38" s="176"/>
      <c r="F38" s="176"/>
      <c r="G38" s="177"/>
      <c r="H38" s="177"/>
      <c r="I38" s="178"/>
      <c r="J38" s="178"/>
      <c r="K38" s="178"/>
      <c r="L38" s="179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  <c r="IG38" s="105"/>
      <c r="IH38" s="105"/>
      <c r="II38" s="105"/>
      <c r="IJ38" s="105"/>
      <c r="IK38" s="105"/>
      <c r="IL38" s="105"/>
      <c r="IM38" s="105"/>
      <c r="IN38" s="105"/>
      <c r="IO38" s="105"/>
      <c r="IP38" s="105"/>
      <c r="IQ38" s="105"/>
      <c r="IR38" s="105"/>
      <c r="IS38" s="105"/>
      <c r="IT38" s="105"/>
      <c r="IU38" s="105"/>
      <c r="IV38" s="105"/>
    </row>
    <row r="39" spans="1:256" ht="24">
      <c r="A39" s="173"/>
      <c r="B39" s="180" t="s">
        <v>59</v>
      </c>
      <c r="C39" s="181"/>
      <c r="D39" s="182"/>
      <c r="E39" s="182"/>
      <c r="F39" s="182"/>
      <c r="G39" s="183"/>
      <c r="H39" s="183"/>
      <c r="I39" s="184"/>
      <c r="J39" s="184"/>
      <c r="K39" s="184"/>
      <c r="L39" s="185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</row>
    <row r="40" spans="1:256" ht="24">
      <c r="A40" s="173"/>
      <c r="B40" s="180" t="s">
        <v>59</v>
      </c>
      <c r="C40" s="175"/>
      <c r="D40" s="176"/>
      <c r="E40" s="176"/>
      <c r="F40" s="176"/>
      <c r="G40" s="177"/>
      <c r="H40" s="177"/>
      <c r="I40" s="178"/>
      <c r="J40" s="178"/>
      <c r="K40" s="178"/>
      <c r="L40" s="179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</row>
    <row r="41" spans="1:256" ht="48">
      <c r="A41" s="173">
        <v>8</v>
      </c>
      <c r="B41" s="174" t="s">
        <v>201</v>
      </c>
      <c r="C41" s="175"/>
      <c r="D41" s="176"/>
      <c r="E41" s="176"/>
      <c r="F41" s="176"/>
      <c r="G41" s="177"/>
      <c r="H41" s="177"/>
      <c r="I41" s="178"/>
      <c r="J41" s="178"/>
      <c r="K41" s="178"/>
      <c r="L41" s="179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</row>
    <row r="42" spans="1:256" ht="24">
      <c r="A42" s="173"/>
      <c r="B42" s="180" t="s">
        <v>59</v>
      </c>
      <c r="C42" s="175"/>
      <c r="D42" s="176"/>
      <c r="E42" s="176"/>
      <c r="F42" s="176"/>
      <c r="G42" s="177"/>
      <c r="H42" s="177"/>
      <c r="I42" s="178"/>
      <c r="J42" s="178"/>
      <c r="K42" s="178"/>
      <c r="L42" s="179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</row>
    <row r="43" spans="1:256" ht="24">
      <c r="A43" s="173"/>
      <c r="B43" s="180" t="s">
        <v>59</v>
      </c>
      <c r="C43" s="181"/>
      <c r="D43" s="182"/>
      <c r="E43" s="182"/>
      <c r="F43" s="182"/>
      <c r="G43" s="183"/>
      <c r="H43" s="183"/>
      <c r="I43" s="184"/>
      <c r="J43" s="184"/>
      <c r="K43" s="184"/>
      <c r="L43" s="185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</row>
    <row r="44" spans="1:256" ht="24">
      <c r="A44" s="173"/>
      <c r="B44" s="180" t="s">
        <v>59</v>
      </c>
      <c r="C44" s="175"/>
      <c r="D44" s="176"/>
      <c r="E44" s="176"/>
      <c r="F44" s="176"/>
      <c r="G44" s="177"/>
      <c r="H44" s="177"/>
      <c r="I44" s="178"/>
      <c r="J44" s="178"/>
      <c r="K44" s="178"/>
      <c r="L44" s="179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</row>
    <row r="45" spans="1:256" ht="24">
      <c r="A45" s="173">
        <v>9</v>
      </c>
      <c r="B45" s="192" t="s">
        <v>202</v>
      </c>
      <c r="C45" s="175"/>
      <c r="D45" s="176"/>
      <c r="E45" s="176"/>
      <c r="F45" s="176"/>
      <c r="G45" s="177"/>
      <c r="H45" s="177"/>
      <c r="I45" s="178"/>
      <c r="J45" s="178"/>
      <c r="K45" s="178"/>
      <c r="L45" s="179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5"/>
      <c r="IN45" s="105"/>
      <c r="IO45" s="105"/>
      <c r="IP45" s="105"/>
      <c r="IQ45" s="105"/>
      <c r="IR45" s="105"/>
      <c r="IS45" s="105"/>
      <c r="IT45" s="105"/>
      <c r="IU45" s="105"/>
      <c r="IV45" s="105"/>
    </row>
    <row r="46" spans="1:256" ht="24">
      <c r="A46" s="193"/>
      <c r="B46" s="180" t="s">
        <v>59</v>
      </c>
      <c r="C46" s="194"/>
      <c r="D46" s="194"/>
      <c r="E46" s="194"/>
      <c r="F46" s="194"/>
      <c r="G46" s="194"/>
      <c r="H46" s="194"/>
      <c r="I46" s="195"/>
      <c r="J46" s="195"/>
      <c r="K46" s="195"/>
      <c r="L46" s="194"/>
    </row>
    <row r="47" spans="1:256" ht="24">
      <c r="A47" s="173"/>
      <c r="B47" s="180" t="s">
        <v>59</v>
      </c>
      <c r="C47" s="181"/>
      <c r="D47" s="182"/>
      <c r="E47" s="182"/>
      <c r="F47" s="182"/>
      <c r="G47" s="183"/>
      <c r="H47" s="183"/>
      <c r="I47" s="184"/>
      <c r="J47" s="184"/>
      <c r="K47" s="184"/>
      <c r="L47" s="185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</row>
    <row r="48" spans="1:256" ht="24">
      <c r="A48" s="196"/>
      <c r="B48" s="180" t="s">
        <v>59</v>
      </c>
      <c r="C48" s="194"/>
      <c r="D48" s="194"/>
      <c r="E48" s="194"/>
      <c r="F48" s="194"/>
      <c r="G48" s="194"/>
      <c r="H48" s="194"/>
      <c r="I48" s="195"/>
      <c r="J48" s="195"/>
      <c r="K48" s="195"/>
      <c r="L48" s="194"/>
    </row>
  </sheetData>
  <mergeCells count="10">
    <mergeCell ref="A3:L3"/>
    <mergeCell ref="A8:A9"/>
    <mergeCell ref="B8:B9"/>
    <mergeCell ref="D8:E8"/>
    <mergeCell ref="F8:F9"/>
    <mergeCell ref="G8:G9"/>
    <mergeCell ref="H8:H9"/>
    <mergeCell ref="I8:I9"/>
    <mergeCell ref="J8:J9"/>
    <mergeCell ref="K8:K9"/>
  </mergeCells>
  <printOptions horizontalCentered="1"/>
  <pageMargins left="0.70866141732283472" right="0.31496062992125984" top="0.74803149606299213" bottom="0.34" header="0.31496062992125984" footer="0.19"/>
  <pageSetup paperSize="9" scale="66" orientation="landscape" r:id="rId1"/>
  <headerFooter>
    <oddFooter>&amp;C&amp;P/&amp;N&amp;R&amp;A</oddFooter>
  </headerFooter>
  <rowBreaks count="1" manualBreakCount="1">
    <brk id="32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35"/>
  <sheetViews>
    <sheetView view="pageBreakPreview" topLeftCell="B1" zoomScale="110" zoomScaleNormal="100" zoomScaleSheetLayoutView="110" workbookViewId="0">
      <selection activeCell="L12" sqref="L12"/>
    </sheetView>
  </sheetViews>
  <sheetFormatPr defaultRowHeight="21.75"/>
  <cols>
    <col min="1" max="1" width="6.28515625" style="95" customWidth="1"/>
    <col min="2" max="2" width="50" style="94" customWidth="1"/>
    <col min="3" max="3" width="15.28515625" style="96" customWidth="1"/>
    <col min="4" max="4" width="7.28515625" style="96" bestFit="1" customWidth="1"/>
    <col min="5" max="5" width="8.42578125" style="96" customWidth="1"/>
    <col min="6" max="6" width="19.7109375" style="96" bestFit="1" customWidth="1"/>
    <col min="7" max="7" width="16.5703125" style="96" customWidth="1"/>
    <col min="8" max="8" width="13.42578125" style="96" customWidth="1"/>
    <col min="9" max="9" width="24" style="94" bestFit="1" customWidth="1"/>
    <col min="10" max="10" width="20.42578125" style="94" bestFit="1" customWidth="1"/>
    <col min="11" max="11" width="20" style="94" customWidth="1"/>
    <col min="12" max="12" width="15.140625" style="97" customWidth="1"/>
    <col min="13" max="256" width="9.140625" style="94"/>
    <col min="257" max="257" width="6.28515625" style="94" customWidth="1"/>
    <col min="258" max="258" width="50" style="94" customWidth="1"/>
    <col min="259" max="259" width="15.28515625" style="94" customWidth="1"/>
    <col min="260" max="260" width="7.28515625" style="94" bestFit="1" customWidth="1"/>
    <col min="261" max="261" width="8.42578125" style="94" customWidth="1"/>
    <col min="262" max="262" width="19.7109375" style="94" bestFit="1" customWidth="1"/>
    <col min="263" max="263" width="16.5703125" style="94" customWidth="1"/>
    <col min="264" max="264" width="13.42578125" style="94" customWidth="1"/>
    <col min="265" max="265" width="24" style="94" bestFit="1" customWidth="1"/>
    <col min="266" max="266" width="20.42578125" style="94" bestFit="1" customWidth="1"/>
    <col min="267" max="267" width="20" style="94" customWidth="1"/>
    <col min="268" max="268" width="15.140625" style="94" customWidth="1"/>
    <col min="269" max="512" width="9.140625" style="94"/>
    <col min="513" max="513" width="6.28515625" style="94" customWidth="1"/>
    <col min="514" max="514" width="50" style="94" customWidth="1"/>
    <col min="515" max="515" width="15.28515625" style="94" customWidth="1"/>
    <col min="516" max="516" width="7.28515625" style="94" bestFit="1" customWidth="1"/>
    <col min="517" max="517" width="8.42578125" style="94" customWidth="1"/>
    <col min="518" max="518" width="19.7109375" style="94" bestFit="1" customWidth="1"/>
    <col min="519" max="519" width="16.5703125" style="94" customWidth="1"/>
    <col min="520" max="520" width="13.42578125" style="94" customWidth="1"/>
    <col min="521" max="521" width="24" style="94" bestFit="1" customWidth="1"/>
    <col min="522" max="522" width="20.42578125" style="94" bestFit="1" customWidth="1"/>
    <col min="523" max="523" width="20" style="94" customWidth="1"/>
    <col min="524" max="524" width="15.140625" style="94" customWidth="1"/>
    <col min="525" max="768" width="9.140625" style="94"/>
    <col min="769" max="769" width="6.28515625" style="94" customWidth="1"/>
    <col min="770" max="770" width="50" style="94" customWidth="1"/>
    <col min="771" max="771" width="15.28515625" style="94" customWidth="1"/>
    <col min="772" max="772" width="7.28515625" style="94" bestFit="1" customWidth="1"/>
    <col min="773" max="773" width="8.42578125" style="94" customWidth="1"/>
    <col min="774" max="774" width="19.7109375" style="94" bestFit="1" customWidth="1"/>
    <col min="775" max="775" width="16.5703125" style="94" customWidth="1"/>
    <col min="776" max="776" width="13.42578125" style="94" customWidth="1"/>
    <col min="777" max="777" width="24" style="94" bestFit="1" customWidth="1"/>
    <col min="778" max="778" width="20.42578125" style="94" bestFit="1" customWidth="1"/>
    <col min="779" max="779" width="20" style="94" customWidth="1"/>
    <col min="780" max="780" width="15.140625" style="94" customWidth="1"/>
    <col min="781" max="1024" width="9.140625" style="94"/>
    <col min="1025" max="1025" width="6.28515625" style="94" customWidth="1"/>
    <col min="1026" max="1026" width="50" style="94" customWidth="1"/>
    <col min="1027" max="1027" width="15.28515625" style="94" customWidth="1"/>
    <col min="1028" max="1028" width="7.28515625" style="94" bestFit="1" customWidth="1"/>
    <col min="1029" max="1029" width="8.42578125" style="94" customWidth="1"/>
    <col min="1030" max="1030" width="19.7109375" style="94" bestFit="1" customWidth="1"/>
    <col min="1031" max="1031" width="16.5703125" style="94" customWidth="1"/>
    <col min="1032" max="1032" width="13.42578125" style="94" customWidth="1"/>
    <col min="1033" max="1033" width="24" style="94" bestFit="1" customWidth="1"/>
    <col min="1034" max="1034" width="20.42578125" style="94" bestFit="1" customWidth="1"/>
    <col min="1035" max="1035" width="20" style="94" customWidth="1"/>
    <col min="1036" max="1036" width="15.140625" style="94" customWidth="1"/>
    <col min="1037" max="1280" width="9.140625" style="94"/>
    <col min="1281" max="1281" width="6.28515625" style="94" customWidth="1"/>
    <col min="1282" max="1282" width="50" style="94" customWidth="1"/>
    <col min="1283" max="1283" width="15.28515625" style="94" customWidth="1"/>
    <col min="1284" max="1284" width="7.28515625" style="94" bestFit="1" customWidth="1"/>
    <col min="1285" max="1285" width="8.42578125" style="94" customWidth="1"/>
    <col min="1286" max="1286" width="19.7109375" style="94" bestFit="1" customWidth="1"/>
    <col min="1287" max="1287" width="16.5703125" style="94" customWidth="1"/>
    <col min="1288" max="1288" width="13.42578125" style="94" customWidth="1"/>
    <col min="1289" max="1289" width="24" style="94" bestFit="1" customWidth="1"/>
    <col min="1290" max="1290" width="20.42578125" style="94" bestFit="1" customWidth="1"/>
    <col min="1291" max="1291" width="20" style="94" customWidth="1"/>
    <col min="1292" max="1292" width="15.140625" style="94" customWidth="1"/>
    <col min="1293" max="1536" width="9.140625" style="94"/>
    <col min="1537" max="1537" width="6.28515625" style="94" customWidth="1"/>
    <col min="1538" max="1538" width="50" style="94" customWidth="1"/>
    <col min="1539" max="1539" width="15.28515625" style="94" customWidth="1"/>
    <col min="1540" max="1540" width="7.28515625" style="94" bestFit="1" customWidth="1"/>
    <col min="1541" max="1541" width="8.42578125" style="94" customWidth="1"/>
    <col min="1542" max="1542" width="19.7109375" style="94" bestFit="1" customWidth="1"/>
    <col min="1543" max="1543" width="16.5703125" style="94" customWidth="1"/>
    <col min="1544" max="1544" width="13.42578125" style="94" customWidth="1"/>
    <col min="1545" max="1545" width="24" style="94" bestFit="1" customWidth="1"/>
    <col min="1546" max="1546" width="20.42578125" style="94" bestFit="1" customWidth="1"/>
    <col min="1547" max="1547" width="20" style="94" customWidth="1"/>
    <col min="1548" max="1548" width="15.140625" style="94" customWidth="1"/>
    <col min="1549" max="1792" width="9.140625" style="94"/>
    <col min="1793" max="1793" width="6.28515625" style="94" customWidth="1"/>
    <col min="1794" max="1794" width="50" style="94" customWidth="1"/>
    <col min="1795" max="1795" width="15.28515625" style="94" customWidth="1"/>
    <col min="1796" max="1796" width="7.28515625" style="94" bestFit="1" customWidth="1"/>
    <col min="1797" max="1797" width="8.42578125" style="94" customWidth="1"/>
    <col min="1798" max="1798" width="19.7109375" style="94" bestFit="1" customWidth="1"/>
    <col min="1799" max="1799" width="16.5703125" style="94" customWidth="1"/>
    <col min="1800" max="1800" width="13.42578125" style="94" customWidth="1"/>
    <col min="1801" max="1801" width="24" style="94" bestFit="1" customWidth="1"/>
    <col min="1802" max="1802" width="20.42578125" style="94" bestFit="1" customWidth="1"/>
    <col min="1803" max="1803" width="20" style="94" customWidth="1"/>
    <col min="1804" max="1804" width="15.140625" style="94" customWidth="1"/>
    <col min="1805" max="2048" width="9.140625" style="94"/>
    <col min="2049" max="2049" width="6.28515625" style="94" customWidth="1"/>
    <col min="2050" max="2050" width="50" style="94" customWidth="1"/>
    <col min="2051" max="2051" width="15.28515625" style="94" customWidth="1"/>
    <col min="2052" max="2052" width="7.28515625" style="94" bestFit="1" customWidth="1"/>
    <col min="2053" max="2053" width="8.42578125" style="94" customWidth="1"/>
    <col min="2054" max="2054" width="19.7109375" style="94" bestFit="1" customWidth="1"/>
    <col min="2055" max="2055" width="16.5703125" style="94" customWidth="1"/>
    <col min="2056" max="2056" width="13.42578125" style="94" customWidth="1"/>
    <col min="2057" max="2057" width="24" style="94" bestFit="1" customWidth="1"/>
    <col min="2058" max="2058" width="20.42578125" style="94" bestFit="1" customWidth="1"/>
    <col min="2059" max="2059" width="20" style="94" customWidth="1"/>
    <col min="2060" max="2060" width="15.140625" style="94" customWidth="1"/>
    <col min="2061" max="2304" width="9.140625" style="94"/>
    <col min="2305" max="2305" width="6.28515625" style="94" customWidth="1"/>
    <col min="2306" max="2306" width="50" style="94" customWidth="1"/>
    <col min="2307" max="2307" width="15.28515625" style="94" customWidth="1"/>
    <col min="2308" max="2308" width="7.28515625" style="94" bestFit="1" customWidth="1"/>
    <col min="2309" max="2309" width="8.42578125" style="94" customWidth="1"/>
    <col min="2310" max="2310" width="19.7109375" style="94" bestFit="1" customWidth="1"/>
    <col min="2311" max="2311" width="16.5703125" style="94" customWidth="1"/>
    <col min="2312" max="2312" width="13.42578125" style="94" customWidth="1"/>
    <col min="2313" max="2313" width="24" style="94" bestFit="1" customWidth="1"/>
    <col min="2314" max="2314" width="20.42578125" style="94" bestFit="1" customWidth="1"/>
    <col min="2315" max="2315" width="20" style="94" customWidth="1"/>
    <col min="2316" max="2316" width="15.140625" style="94" customWidth="1"/>
    <col min="2317" max="2560" width="9.140625" style="94"/>
    <col min="2561" max="2561" width="6.28515625" style="94" customWidth="1"/>
    <col min="2562" max="2562" width="50" style="94" customWidth="1"/>
    <col min="2563" max="2563" width="15.28515625" style="94" customWidth="1"/>
    <col min="2564" max="2564" width="7.28515625" style="94" bestFit="1" customWidth="1"/>
    <col min="2565" max="2565" width="8.42578125" style="94" customWidth="1"/>
    <col min="2566" max="2566" width="19.7109375" style="94" bestFit="1" customWidth="1"/>
    <col min="2567" max="2567" width="16.5703125" style="94" customWidth="1"/>
    <col min="2568" max="2568" width="13.42578125" style="94" customWidth="1"/>
    <col min="2569" max="2569" width="24" style="94" bestFit="1" customWidth="1"/>
    <col min="2570" max="2570" width="20.42578125" style="94" bestFit="1" customWidth="1"/>
    <col min="2571" max="2571" width="20" style="94" customWidth="1"/>
    <col min="2572" max="2572" width="15.140625" style="94" customWidth="1"/>
    <col min="2573" max="2816" width="9.140625" style="94"/>
    <col min="2817" max="2817" width="6.28515625" style="94" customWidth="1"/>
    <col min="2818" max="2818" width="50" style="94" customWidth="1"/>
    <col min="2819" max="2819" width="15.28515625" style="94" customWidth="1"/>
    <col min="2820" max="2820" width="7.28515625" style="94" bestFit="1" customWidth="1"/>
    <col min="2821" max="2821" width="8.42578125" style="94" customWidth="1"/>
    <col min="2822" max="2822" width="19.7109375" style="94" bestFit="1" customWidth="1"/>
    <col min="2823" max="2823" width="16.5703125" style="94" customWidth="1"/>
    <col min="2824" max="2824" width="13.42578125" style="94" customWidth="1"/>
    <col min="2825" max="2825" width="24" style="94" bestFit="1" customWidth="1"/>
    <col min="2826" max="2826" width="20.42578125" style="94" bestFit="1" customWidth="1"/>
    <col min="2827" max="2827" width="20" style="94" customWidth="1"/>
    <col min="2828" max="2828" width="15.140625" style="94" customWidth="1"/>
    <col min="2829" max="3072" width="9.140625" style="94"/>
    <col min="3073" max="3073" width="6.28515625" style="94" customWidth="1"/>
    <col min="3074" max="3074" width="50" style="94" customWidth="1"/>
    <col min="3075" max="3075" width="15.28515625" style="94" customWidth="1"/>
    <col min="3076" max="3076" width="7.28515625" style="94" bestFit="1" customWidth="1"/>
    <col min="3077" max="3077" width="8.42578125" style="94" customWidth="1"/>
    <col min="3078" max="3078" width="19.7109375" style="94" bestFit="1" customWidth="1"/>
    <col min="3079" max="3079" width="16.5703125" style="94" customWidth="1"/>
    <col min="3080" max="3080" width="13.42578125" style="94" customWidth="1"/>
    <col min="3081" max="3081" width="24" style="94" bestFit="1" customWidth="1"/>
    <col min="3082" max="3082" width="20.42578125" style="94" bestFit="1" customWidth="1"/>
    <col min="3083" max="3083" width="20" style="94" customWidth="1"/>
    <col min="3084" max="3084" width="15.140625" style="94" customWidth="1"/>
    <col min="3085" max="3328" width="9.140625" style="94"/>
    <col min="3329" max="3329" width="6.28515625" style="94" customWidth="1"/>
    <col min="3330" max="3330" width="50" style="94" customWidth="1"/>
    <col min="3331" max="3331" width="15.28515625" style="94" customWidth="1"/>
    <col min="3332" max="3332" width="7.28515625" style="94" bestFit="1" customWidth="1"/>
    <col min="3333" max="3333" width="8.42578125" style="94" customWidth="1"/>
    <col min="3334" max="3334" width="19.7109375" style="94" bestFit="1" customWidth="1"/>
    <col min="3335" max="3335" width="16.5703125" style="94" customWidth="1"/>
    <col min="3336" max="3336" width="13.42578125" style="94" customWidth="1"/>
    <col min="3337" max="3337" width="24" style="94" bestFit="1" customWidth="1"/>
    <col min="3338" max="3338" width="20.42578125" style="94" bestFit="1" customWidth="1"/>
    <col min="3339" max="3339" width="20" style="94" customWidth="1"/>
    <col min="3340" max="3340" width="15.140625" style="94" customWidth="1"/>
    <col min="3341" max="3584" width="9.140625" style="94"/>
    <col min="3585" max="3585" width="6.28515625" style="94" customWidth="1"/>
    <col min="3586" max="3586" width="50" style="94" customWidth="1"/>
    <col min="3587" max="3587" width="15.28515625" style="94" customWidth="1"/>
    <col min="3588" max="3588" width="7.28515625" style="94" bestFit="1" customWidth="1"/>
    <col min="3589" max="3589" width="8.42578125" style="94" customWidth="1"/>
    <col min="3590" max="3590" width="19.7109375" style="94" bestFit="1" customWidth="1"/>
    <col min="3591" max="3591" width="16.5703125" style="94" customWidth="1"/>
    <col min="3592" max="3592" width="13.42578125" style="94" customWidth="1"/>
    <col min="3593" max="3593" width="24" style="94" bestFit="1" customWidth="1"/>
    <col min="3594" max="3594" width="20.42578125" style="94" bestFit="1" customWidth="1"/>
    <col min="3595" max="3595" width="20" style="94" customWidth="1"/>
    <col min="3596" max="3596" width="15.140625" style="94" customWidth="1"/>
    <col min="3597" max="3840" width="9.140625" style="94"/>
    <col min="3841" max="3841" width="6.28515625" style="94" customWidth="1"/>
    <col min="3842" max="3842" width="50" style="94" customWidth="1"/>
    <col min="3843" max="3843" width="15.28515625" style="94" customWidth="1"/>
    <col min="3844" max="3844" width="7.28515625" style="94" bestFit="1" customWidth="1"/>
    <col min="3845" max="3845" width="8.42578125" style="94" customWidth="1"/>
    <col min="3846" max="3846" width="19.7109375" style="94" bestFit="1" customWidth="1"/>
    <col min="3847" max="3847" width="16.5703125" style="94" customWidth="1"/>
    <col min="3848" max="3848" width="13.42578125" style="94" customWidth="1"/>
    <col min="3849" max="3849" width="24" style="94" bestFit="1" customWidth="1"/>
    <col min="3850" max="3850" width="20.42578125" style="94" bestFit="1" customWidth="1"/>
    <col min="3851" max="3851" width="20" style="94" customWidth="1"/>
    <col min="3852" max="3852" width="15.140625" style="94" customWidth="1"/>
    <col min="3853" max="4096" width="9.140625" style="94"/>
    <col min="4097" max="4097" width="6.28515625" style="94" customWidth="1"/>
    <col min="4098" max="4098" width="50" style="94" customWidth="1"/>
    <col min="4099" max="4099" width="15.28515625" style="94" customWidth="1"/>
    <col min="4100" max="4100" width="7.28515625" style="94" bestFit="1" customWidth="1"/>
    <col min="4101" max="4101" width="8.42578125" style="94" customWidth="1"/>
    <col min="4102" max="4102" width="19.7109375" style="94" bestFit="1" customWidth="1"/>
    <col min="4103" max="4103" width="16.5703125" style="94" customWidth="1"/>
    <col min="4104" max="4104" width="13.42578125" style="94" customWidth="1"/>
    <col min="4105" max="4105" width="24" style="94" bestFit="1" customWidth="1"/>
    <col min="4106" max="4106" width="20.42578125" style="94" bestFit="1" customWidth="1"/>
    <col min="4107" max="4107" width="20" style="94" customWidth="1"/>
    <col min="4108" max="4108" width="15.140625" style="94" customWidth="1"/>
    <col min="4109" max="4352" width="9.140625" style="94"/>
    <col min="4353" max="4353" width="6.28515625" style="94" customWidth="1"/>
    <col min="4354" max="4354" width="50" style="94" customWidth="1"/>
    <col min="4355" max="4355" width="15.28515625" style="94" customWidth="1"/>
    <col min="4356" max="4356" width="7.28515625" style="94" bestFit="1" customWidth="1"/>
    <col min="4357" max="4357" width="8.42578125" style="94" customWidth="1"/>
    <col min="4358" max="4358" width="19.7109375" style="94" bestFit="1" customWidth="1"/>
    <col min="4359" max="4359" width="16.5703125" style="94" customWidth="1"/>
    <col min="4360" max="4360" width="13.42578125" style="94" customWidth="1"/>
    <col min="4361" max="4361" width="24" style="94" bestFit="1" customWidth="1"/>
    <col min="4362" max="4362" width="20.42578125" style="94" bestFit="1" customWidth="1"/>
    <col min="4363" max="4363" width="20" style="94" customWidth="1"/>
    <col min="4364" max="4364" width="15.140625" style="94" customWidth="1"/>
    <col min="4365" max="4608" width="9.140625" style="94"/>
    <col min="4609" max="4609" width="6.28515625" style="94" customWidth="1"/>
    <col min="4610" max="4610" width="50" style="94" customWidth="1"/>
    <col min="4611" max="4611" width="15.28515625" style="94" customWidth="1"/>
    <col min="4612" max="4612" width="7.28515625" style="94" bestFit="1" customWidth="1"/>
    <col min="4613" max="4613" width="8.42578125" style="94" customWidth="1"/>
    <col min="4614" max="4614" width="19.7109375" style="94" bestFit="1" customWidth="1"/>
    <col min="4615" max="4615" width="16.5703125" style="94" customWidth="1"/>
    <col min="4616" max="4616" width="13.42578125" style="94" customWidth="1"/>
    <col min="4617" max="4617" width="24" style="94" bestFit="1" customWidth="1"/>
    <col min="4618" max="4618" width="20.42578125" style="94" bestFit="1" customWidth="1"/>
    <col min="4619" max="4619" width="20" style="94" customWidth="1"/>
    <col min="4620" max="4620" width="15.140625" style="94" customWidth="1"/>
    <col min="4621" max="4864" width="9.140625" style="94"/>
    <col min="4865" max="4865" width="6.28515625" style="94" customWidth="1"/>
    <col min="4866" max="4866" width="50" style="94" customWidth="1"/>
    <col min="4867" max="4867" width="15.28515625" style="94" customWidth="1"/>
    <col min="4868" max="4868" width="7.28515625" style="94" bestFit="1" customWidth="1"/>
    <col min="4869" max="4869" width="8.42578125" style="94" customWidth="1"/>
    <col min="4870" max="4870" width="19.7109375" style="94" bestFit="1" customWidth="1"/>
    <col min="4871" max="4871" width="16.5703125" style="94" customWidth="1"/>
    <col min="4872" max="4872" width="13.42578125" style="94" customWidth="1"/>
    <col min="4873" max="4873" width="24" style="94" bestFit="1" customWidth="1"/>
    <col min="4874" max="4874" width="20.42578125" style="94" bestFit="1" customWidth="1"/>
    <col min="4875" max="4875" width="20" style="94" customWidth="1"/>
    <col min="4876" max="4876" width="15.140625" style="94" customWidth="1"/>
    <col min="4877" max="5120" width="9.140625" style="94"/>
    <col min="5121" max="5121" width="6.28515625" style="94" customWidth="1"/>
    <col min="5122" max="5122" width="50" style="94" customWidth="1"/>
    <col min="5123" max="5123" width="15.28515625" style="94" customWidth="1"/>
    <col min="5124" max="5124" width="7.28515625" style="94" bestFit="1" customWidth="1"/>
    <col min="5125" max="5125" width="8.42578125" style="94" customWidth="1"/>
    <col min="5126" max="5126" width="19.7109375" style="94" bestFit="1" customWidth="1"/>
    <col min="5127" max="5127" width="16.5703125" style="94" customWidth="1"/>
    <col min="5128" max="5128" width="13.42578125" style="94" customWidth="1"/>
    <col min="5129" max="5129" width="24" style="94" bestFit="1" customWidth="1"/>
    <col min="5130" max="5130" width="20.42578125" style="94" bestFit="1" customWidth="1"/>
    <col min="5131" max="5131" width="20" style="94" customWidth="1"/>
    <col min="5132" max="5132" width="15.140625" style="94" customWidth="1"/>
    <col min="5133" max="5376" width="9.140625" style="94"/>
    <col min="5377" max="5377" width="6.28515625" style="94" customWidth="1"/>
    <col min="5378" max="5378" width="50" style="94" customWidth="1"/>
    <col min="5379" max="5379" width="15.28515625" style="94" customWidth="1"/>
    <col min="5380" max="5380" width="7.28515625" style="94" bestFit="1" customWidth="1"/>
    <col min="5381" max="5381" width="8.42578125" style="94" customWidth="1"/>
    <col min="5382" max="5382" width="19.7109375" style="94" bestFit="1" customWidth="1"/>
    <col min="5383" max="5383" width="16.5703125" style="94" customWidth="1"/>
    <col min="5384" max="5384" width="13.42578125" style="94" customWidth="1"/>
    <col min="5385" max="5385" width="24" style="94" bestFit="1" customWidth="1"/>
    <col min="5386" max="5386" width="20.42578125" style="94" bestFit="1" customWidth="1"/>
    <col min="5387" max="5387" width="20" style="94" customWidth="1"/>
    <col min="5388" max="5388" width="15.140625" style="94" customWidth="1"/>
    <col min="5389" max="5632" width="9.140625" style="94"/>
    <col min="5633" max="5633" width="6.28515625" style="94" customWidth="1"/>
    <col min="5634" max="5634" width="50" style="94" customWidth="1"/>
    <col min="5635" max="5635" width="15.28515625" style="94" customWidth="1"/>
    <col min="5636" max="5636" width="7.28515625" style="94" bestFit="1" customWidth="1"/>
    <col min="5637" max="5637" width="8.42578125" style="94" customWidth="1"/>
    <col min="5638" max="5638" width="19.7109375" style="94" bestFit="1" customWidth="1"/>
    <col min="5639" max="5639" width="16.5703125" style="94" customWidth="1"/>
    <col min="5640" max="5640" width="13.42578125" style="94" customWidth="1"/>
    <col min="5641" max="5641" width="24" style="94" bestFit="1" customWidth="1"/>
    <col min="5642" max="5642" width="20.42578125" style="94" bestFit="1" customWidth="1"/>
    <col min="5643" max="5643" width="20" style="94" customWidth="1"/>
    <col min="5644" max="5644" width="15.140625" style="94" customWidth="1"/>
    <col min="5645" max="5888" width="9.140625" style="94"/>
    <col min="5889" max="5889" width="6.28515625" style="94" customWidth="1"/>
    <col min="5890" max="5890" width="50" style="94" customWidth="1"/>
    <col min="5891" max="5891" width="15.28515625" style="94" customWidth="1"/>
    <col min="5892" max="5892" width="7.28515625" style="94" bestFit="1" customWidth="1"/>
    <col min="5893" max="5893" width="8.42578125" style="94" customWidth="1"/>
    <col min="5894" max="5894" width="19.7109375" style="94" bestFit="1" customWidth="1"/>
    <col min="5895" max="5895" width="16.5703125" style="94" customWidth="1"/>
    <col min="5896" max="5896" width="13.42578125" style="94" customWidth="1"/>
    <col min="5897" max="5897" width="24" style="94" bestFit="1" customWidth="1"/>
    <col min="5898" max="5898" width="20.42578125" style="94" bestFit="1" customWidth="1"/>
    <col min="5899" max="5899" width="20" style="94" customWidth="1"/>
    <col min="5900" max="5900" width="15.140625" style="94" customWidth="1"/>
    <col min="5901" max="6144" width="9.140625" style="94"/>
    <col min="6145" max="6145" width="6.28515625" style="94" customWidth="1"/>
    <col min="6146" max="6146" width="50" style="94" customWidth="1"/>
    <col min="6147" max="6147" width="15.28515625" style="94" customWidth="1"/>
    <col min="6148" max="6148" width="7.28515625" style="94" bestFit="1" customWidth="1"/>
    <col min="6149" max="6149" width="8.42578125" style="94" customWidth="1"/>
    <col min="6150" max="6150" width="19.7109375" style="94" bestFit="1" customWidth="1"/>
    <col min="6151" max="6151" width="16.5703125" style="94" customWidth="1"/>
    <col min="6152" max="6152" width="13.42578125" style="94" customWidth="1"/>
    <col min="6153" max="6153" width="24" style="94" bestFit="1" customWidth="1"/>
    <col min="6154" max="6154" width="20.42578125" style="94" bestFit="1" customWidth="1"/>
    <col min="6155" max="6155" width="20" style="94" customWidth="1"/>
    <col min="6156" max="6156" width="15.140625" style="94" customWidth="1"/>
    <col min="6157" max="6400" width="9.140625" style="94"/>
    <col min="6401" max="6401" width="6.28515625" style="94" customWidth="1"/>
    <col min="6402" max="6402" width="50" style="94" customWidth="1"/>
    <col min="6403" max="6403" width="15.28515625" style="94" customWidth="1"/>
    <col min="6404" max="6404" width="7.28515625" style="94" bestFit="1" customWidth="1"/>
    <col min="6405" max="6405" width="8.42578125" style="94" customWidth="1"/>
    <col min="6406" max="6406" width="19.7109375" style="94" bestFit="1" customWidth="1"/>
    <col min="6407" max="6407" width="16.5703125" style="94" customWidth="1"/>
    <col min="6408" max="6408" width="13.42578125" style="94" customWidth="1"/>
    <col min="6409" max="6409" width="24" style="94" bestFit="1" customWidth="1"/>
    <col min="6410" max="6410" width="20.42578125" style="94" bestFit="1" customWidth="1"/>
    <col min="6411" max="6411" width="20" style="94" customWidth="1"/>
    <col min="6412" max="6412" width="15.140625" style="94" customWidth="1"/>
    <col min="6413" max="6656" width="9.140625" style="94"/>
    <col min="6657" max="6657" width="6.28515625" style="94" customWidth="1"/>
    <col min="6658" max="6658" width="50" style="94" customWidth="1"/>
    <col min="6659" max="6659" width="15.28515625" style="94" customWidth="1"/>
    <col min="6660" max="6660" width="7.28515625" style="94" bestFit="1" customWidth="1"/>
    <col min="6661" max="6661" width="8.42578125" style="94" customWidth="1"/>
    <col min="6662" max="6662" width="19.7109375" style="94" bestFit="1" customWidth="1"/>
    <col min="6663" max="6663" width="16.5703125" style="94" customWidth="1"/>
    <col min="6664" max="6664" width="13.42578125" style="94" customWidth="1"/>
    <col min="6665" max="6665" width="24" style="94" bestFit="1" customWidth="1"/>
    <col min="6666" max="6666" width="20.42578125" style="94" bestFit="1" customWidth="1"/>
    <col min="6667" max="6667" width="20" style="94" customWidth="1"/>
    <col min="6668" max="6668" width="15.140625" style="94" customWidth="1"/>
    <col min="6669" max="6912" width="9.140625" style="94"/>
    <col min="6913" max="6913" width="6.28515625" style="94" customWidth="1"/>
    <col min="6914" max="6914" width="50" style="94" customWidth="1"/>
    <col min="6915" max="6915" width="15.28515625" style="94" customWidth="1"/>
    <col min="6916" max="6916" width="7.28515625" style="94" bestFit="1" customWidth="1"/>
    <col min="6917" max="6917" width="8.42578125" style="94" customWidth="1"/>
    <col min="6918" max="6918" width="19.7109375" style="94" bestFit="1" customWidth="1"/>
    <col min="6919" max="6919" width="16.5703125" style="94" customWidth="1"/>
    <col min="6920" max="6920" width="13.42578125" style="94" customWidth="1"/>
    <col min="6921" max="6921" width="24" style="94" bestFit="1" customWidth="1"/>
    <col min="6922" max="6922" width="20.42578125" style="94" bestFit="1" customWidth="1"/>
    <col min="6923" max="6923" width="20" style="94" customWidth="1"/>
    <col min="6924" max="6924" width="15.140625" style="94" customWidth="1"/>
    <col min="6925" max="7168" width="9.140625" style="94"/>
    <col min="7169" max="7169" width="6.28515625" style="94" customWidth="1"/>
    <col min="7170" max="7170" width="50" style="94" customWidth="1"/>
    <col min="7171" max="7171" width="15.28515625" style="94" customWidth="1"/>
    <col min="7172" max="7172" width="7.28515625" style="94" bestFit="1" customWidth="1"/>
    <col min="7173" max="7173" width="8.42578125" style="94" customWidth="1"/>
    <col min="7174" max="7174" width="19.7109375" style="94" bestFit="1" customWidth="1"/>
    <col min="7175" max="7175" width="16.5703125" style="94" customWidth="1"/>
    <col min="7176" max="7176" width="13.42578125" style="94" customWidth="1"/>
    <col min="7177" max="7177" width="24" style="94" bestFit="1" customWidth="1"/>
    <col min="7178" max="7178" width="20.42578125" style="94" bestFit="1" customWidth="1"/>
    <col min="7179" max="7179" width="20" style="94" customWidth="1"/>
    <col min="7180" max="7180" width="15.140625" style="94" customWidth="1"/>
    <col min="7181" max="7424" width="9.140625" style="94"/>
    <col min="7425" max="7425" width="6.28515625" style="94" customWidth="1"/>
    <col min="7426" max="7426" width="50" style="94" customWidth="1"/>
    <col min="7427" max="7427" width="15.28515625" style="94" customWidth="1"/>
    <col min="7428" max="7428" width="7.28515625" style="94" bestFit="1" customWidth="1"/>
    <col min="7429" max="7429" width="8.42578125" style="94" customWidth="1"/>
    <col min="7430" max="7430" width="19.7109375" style="94" bestFit="1" customWidth="1"/>
    <col min="7431" max="7431" width="16.5703125" style="94" customWidth="1"/>
    <col min="7432" max="7432" width="13.42578125" style="94" customWidth="1"/>
    <col min="7433" max="7433" width="24" style="94" bestFit="1" customWidth="1"/>
    <col min="7434" max="7434" width="20.42578125" style="94" bestFit="1" customWidth="1"/>
    <col min="7435" max="7435" width="20" style="94" customWidth="1"/>
    <col min="7436" max="7436" width="15.140625" style="94" customWidth="1"/>
    <col min="7437" max="7680" width="9.140625" style="94"/>
    <col min="7681" max="7681" width="6.28515625" style="94" customWidth="1"/>
    <col min="7682" max="7682" width="50" style="94" customWidth="1"/>
    <col min="7683" max="7683" width="15.28515625" style="94" customWidth="1"/>
    <col min="7684" max="7684" width="7.28515625" style="94" bestFit="1" customWidth="1"/>
    <col min="7685" max="7685" width="8.42578125" style="94" customWidth="1"/>
    <col min="7686" max="7686" width="19.7109375" style="94" bestFit="1" customWidth="1"/>
    <col min="7687" max="7687" width="16.5703125" style="94" customWidth="1"/>
    <col min="7688" max="7688" width="13.42578125" style="94" customWidth="1"/>
    <col min="7689" max="7689" width="24" style="94" bestFit="1" customWidth="1"/>
    <col min="7690" max="7690" width="20.42578125" style="94" bestFit="1" customWidth="1"/>
    <col min="7691" max="7691" width="20" style="94" customWidth="1"/>
    <col min="7692" max="7692" width="15.140625" style="94" customWidth="1"/>
    <col min="7693" max="7936" width="9.140625" style="94"/>
    <col min="7937" max="7937" width="6.28515625" style="94" customWidth="1"/>
    <col min="7938" max="7938" width="50" style="94" customWidth="1"/>
    <col min="7939" max="7939" width="15.28515625" style="94" customWidth="1"/>
    <col min="7940" max="7940" width="7.28515625" style="94" bestFit="1" customWidth="1"/>
    <col min="7941" max="7941" width="8.42578125" style="94" customWidth="1"/>
    <col min="7942" max="7942" width="19.7109375" style="94" bestFit="1" customWidth="1"/>
    <col min="7943" max="7943" width="16.5703125" style="94" customWidth="1"/>
    <col min="7944" max="7944" width="13.42578125" style="94" customWidth="1"/>
    <col min="7945" max="7945" width="24" style="94" bestFit="1" customWidth="1"/>
    <col min="7946" max="7946" width="20.42578125" style="94" bestFit="1" customWidth="1"/>
    <col min="7947" max="7947" width="20" style="94" customWidth="1"/>
    <col min="7948" max="7948" width="15.140625" style="94" customWidth="1"/>
    <col min="7949" max="8192" width="9.140625" style="94"/>
    <col min="8193" max="8193" width="6.28515625" style="94" customWidth="1"/>
    <col min="8194" max="8194" width="50" style="94" customWidth="1"/>
    <col min="8195" max="8195" width="15.28515625" style="94" customWidth="1"/>
    <col min="8196" max="8196" width="7.28515625" style="94" bestFit="1" customWidth="1"/>
    <col min="8197" max="8197" width="8.42578125" style="94" customWidth="1"/>
    <col min="8198" max="8198" width="19.7109375" style="94" bestFit="1" customWidth="1"/>
    <col min="8199" max="8199" width="16.5703125" style="94" customWidth="1"/>
    <col min="8200" max="8200" width="13.42578125" style="94" customWidth="1"/>
    <col min="8201" max="8201" width="24" style="94" bestFit="1" customWidth="1"/>
    <col min="8202" max="8202" width="20.42578125" style="94" bestFit="1" customWidth="1"/>
    <col min="8203" max="8203" width="20" style="94" customWidth="1"/>
    <col min="8204" max="8204" width="15.140625" style="94" customWidth="1"/>
    <col min="8205" max="8448" width="9.140625" style="94"/>
    <col min="8449" max="8449" width="6.28515625" style="94" customWidth="1"/>
    <col min="8450" max="8450" width="50" style="94" customWidth="1"/>
    <col min="8451" max="8451" width="15.28515625" style="94" customWidth="1"/>
    <col min="8452" max="8452" width="7.28515625" style="94" bestFit="1" customWidth="1"/>
    <col min="8453" max="8453" width="8.42578125" style="94" customWidth="1"/>
    <col min="8454" max="8454" width="19.7109375" style="94" bestFit="1" customWidth="1"/>
    <col min="8455" max="8455" width="16.5703125" style="94" customWidth="1"/>
    <col min="8456" max="8456" width="13.42578125" style="94" customWidth="1"/>
    <col min="8457" max="8457" width="24" style="94" bestFit="1" customWidth="1"/>
    <col min="8458" max="8458" width="20.42578125" style="94" bestFit="1" customWidth="1"/>
    <col min="8459" max="8459" width="20" style="94" customWidth="1"/>
    <col min="8460" max="8460" width="15.140625" style="94" customWidth="1"/>
    <col min="8461" max="8704" width="9.140625" style="94"/>
    <col min="8705" max="8705" width="6.28515625" style="94" customWidth="1"/>
    <col min="8706" max="8706" width="50" style="94" customWidth="1"/>
    <col min="8707" max="8707" width="15.28515625" style="94" customWidth="1"/>
    <col min="8708" max="8708" width="7.28515625" style="94" bestFit="1" customWidth="1"/>
    <col min="8709" max="8709" width="8.42578125" style="94" customWidth="1"/>
    <col min="8710" max="8710" width="19.7109375" style="94" bestFit="1" customWidth="1"/>
    <col min="8711" max="8711" width="16.5703125" style="94" customWidth="1"/>
    <col min="8712" max="8712" width="13.42578125" style="94" customWidth="1"/>
    <col min="8713" max="8713" width="24" style="94" bestFit="1" customWidth="1"/>
    <col min="8714" max="8714" width="20.42578125" style="94" bestFit="1" customWidth="1"/>
    <col min="8715" max="8715" width="20" style="94" customWidth="1"/>
    <col min="8716" max="8716" width="15.140625" style="94" customWidth="1"/>
    <col min="8717" max="8960" width="9.140625" style="94"/>
    <col min="8961" max="8961" width="6.28515625" style="94" customWidth="1"/>
    <col min="8962" max="8962" width="50" style="94" customWidth="1"/>
    <col min="8963" max="8963" width="15.28515625" style="94" customWidth="1"/>
    <col min="8964" max="8964" width="7.28515625" style="94" bestFit="1" customWidth="1"/>
    <col min="8965" max="8965" width="8.42578125" style="94" customWidth="1"/>
    <col min="8966" max="8966" width="19.7109375" style="94" bestFit="1" customWidth="1"/>
    <col min="8967" max="8967" width="16.5703125" style="94" customWidth="1"/>
    <col min="8968" max="8968" width="13.42578125" style="94" customWidth="1"/>
    <col min="8969" max="8969" width="24" style="94" bestFit="1" customWidth="1"/>
    <col min="8970" max="8970" width="20.42578125" style="94" bestFit="1" customWidth="1"/>
    <col min="8971" max="8971" width="20" style="94" customWidth="1"/>
    <col min="8972" max="8972" width="15.140625" style="94" customWidth="1"/>
    <col min="8973" max="9216" width="9.140625" style="94"/>
    <col min="9217" max="9217" width="6.28515625" style="94" customWidth="1"/>
    <col min="9218" max="9218" width="50" style="94" customWidth="1"/>
    <col min="9219" max="9219" width="15.28515625" style="94" customWidth="1"/>
    <col min="9220" max="9220" width="7.28515625" style="94" bestFit="1" customWidth="1"/>
    <col min="9221" max="9221" width="8.42578125" style="94" customWidth="1"/>
    <col min="9222" max="9222" width="19.7109375" style="94" bestFit="1" customWidth="1"/>
    <col min="9223" max="9223" width="16.5703125" style="94" customWidth="1"/>
    <col min="9224" max="9224" width="13.42578125" style="94" customWidth="1"/>
    <col min="9225" max="9225" width="24" style="94" bestFit="1" customWidth="1"/>
    <col min="9226" max="9226" width="20.42578125" style="94" bestFit="1" customWidth="1"/>
    <col min="9227" max="9227" width="20" style="94" customWidth="1"/>
    <col min="9228" max="9228" width="15.140625" style="94" customWidth="1"/>
    <col min="9229" max="9472" width="9.140625" style="94"/>
    <col min="9473" max="9473" width="6.28515625" style="94" customWidth="1"/>
    <col min="9474" max="9474" width="50" style="94" customWidth="1"/>
    <col min="9475" max="9475" width="15.28515625" style="94" customWidth="1"/>
    <col min="9476" max="9476" width="7.28515625" style="94" bestFit="1" customWidth="1"/>
    <col min="9477" max="9477" width="8.42578125" style="94" customWidth="1"/>
    <col min="9478" max="9478" width="19.7109375" style="94" bestFit="1" customWidth="1"/>
    <col min="9479" max="9479" width="16.5703125" style="94" customWidth="1"/>
    <col min="9480" max="9480" width="13.42578125" style="94" customWidth="1"/>
    <col min="9481" max="9481" width="24" style="94" bestFit="1" customWidth="1"/>
    <col min="9482" max="9482" width="20.42578125" style="94" bestFit="1" customWidth="1"/>
    <col min="9483" max="9483" width="20" style="94" customWidth="1"/>
    <col min="9484" max="9484" width="15.140625" style="94" customWidth="1"/>
    <col min="9485" max="9728" width="9.140625" style="94"/>
    <col min="9729" max="9729" width="6.28515625" style="94" customWidth="1"/>
    <col min="9730" max="9730" width="50" style="94" customWidth="1"/>
    <col min="9731" max="9731" width="15.28515625" style="94" customWidth="1"/>
    <col min="9732" max="9732" width="7.28515625" style="94" bestFit="1" customWidth="1"/>
    <col min="9733" max="9733" width="8.42578125" style="94" customWidth="1"/>
    <col min="9734" max="9734" width="19.7109375" style="94" bestFit="1" customWidth="1"/>
    <col min="9735" max="9735" width="16.5703125" style="94" customWidth="1"/>
    <col min="9736" max="9736" width="13.42578125" style="94" customWidth="1"/>
    <col min="9737" max="9737" width="24" style="94" bestFit="1" customWidth="1"/>
    <col min="9738" max="9738" width="20.42578125" style="94" bestFit="1" customWidth="1"/>
    <col min="9739" max="9739" width="20" style="94" customWidth="1"/>
    <col min="9740" max="9740" width="15.140625" style="94" customWidth="1"/>
    <col min="9741" max="9984" width="9.140625" style="94"/>
    <col min="9985" max="9985" width="6.28515625" style="94" customWidth="1"/>
    <col min="9986" max="9986" width="50" style="94" customWidth="1"/>
    <col min="9987" max="9987" width="15.28515625" style="94" customWidth="1"/>
    <col min="9988" max="9988" width="7.28515625" style="94" bestFit="1" customWidth="1"/>
    <col min="9989" max="9989" width="8.42578125" style="94" customWidth="1"/>
    <col min="9990" max="9990" width="19.7109375" style="94" bestFit="1" customWidth="1"/>
    <col min="9991" max="9991" width="16.5703125" style="94" customWidth="1"/>
    <col min="9992" max="9992" width="13.42578125" style="94" customWidth="1"/>
    <col min="9993" max="9993" width="24" style="94" bestFit="1" customWidth="1"/>
    <col min="9994" max="9994" width="20.42578125" style="94" bestFit="1" customWidth="1"/>
    <col min="9995" max="9995" width="20" style="94" customWidth="1"/>
    <col min="9996" max="9996" width="15.140625" style="94" customWidth="1"/>
    <col min="9997" max="10240" width="9.140625" style="94"/>
    <col min="10241" max="10241" width="6.28515625" style="94" customWidth="1"/>
    <col min="10242" max="10242" width="50" style="94" customWidth="1"/>
    <col min="10243" max="10243" width="15.28515625" style="94" customWidth="1"/>
    <col min="10244" max="10244" width="7.28515625" style="94" bestFit="1" customWidth="1"/>
    <col min="10245" max="10245" width="8.42578125" style="94" customWidth="1"/>
    <col min="10246" max="10246" width="19.7109375" style="94" bestFit="1" customWidth="1"/>
    <col min="10247" max="10247" width="16.5703125" style="94" customWidth="1"/>
    <col min="10248" max="10248" width="13.42578125" style="94" customWidth="1"/>
    <col min="10249" max="10249" width="24" style="94" bestFit="1" customWidth="1"/>
    <col min="10250" max="10250" width="20.42578125" style="94" bestFit="1" customWidth="1"/>
    <col min="10251" max="10251" width="20" style="94" customWidth="1"/>
    <col min="10252" max="10252" width="15.140625" style="94" customWidth="1"/>
    <col min="10253" max="10496" width="9.140625" style="94"/>
    <col min="10497" max="10497" width="6.28515625" style="94" customWidth="1"/>
    <col min="10498" max="10498" width="50" style="94" customWidth="1"/>
    <col min="10499" max="10499" width="15.28515625" style="94" customWidth="1"/>
    <col min="10500" max="10500" width="7.28515625" style="94" bestFit="1" customWidth="1"/>
    <col min="10501" max="10501" width="8.42578125" style="94" customWidth="1"/>
    <col min="10502" max="10502" width="19.7109375" style="94" bestFit="1" customWidth="1"/>
    <col min="10503" max="10503" width="16.5703125" style="94" customWidth="1"/>
    <col min="10504" max="10504" width="13.42578125" style="94" customWidth="1"/>
    <col min="10505" max="10505" width="24" style="94" bestFit="1" customWidth="1"/>
    <col min="10506" max="10506" width="20.42578125" style="94" bestFit="1" customWidth="1"/>
    <col min="10507" max="10507" width="20" style="94" customWidth="1"/>
    <col min="10508" max="10508" width="15.140625" style="94" customWidth="1"/>
    <col min="10509" max="10752" width="9.140625" style="94"/>
    <col min="10753" max="10753" width="6.28515625" style="94" customWidth="1"/>
    <col min="10754" max="10754" width="50" style="94" customWidth="1"/>
    <col min="10755" max="10755" width="15.28515625" style="94" customWidth="1"/>
    <col min="10756" max="10756" width="7.28515625" style="94" bestFit="1" customWidth="1"/>
    <col min="10757" max="10757" width="8.42578125" style="94" customWidth="1"/>
    <col min="10758" max="10758" width="19.7109375" style="94" bestFit="1" customWidth="1"/>
    <col min="10759" max="10759" width="16.5703125" style="94" customWidth="1"/>
    <col min="10760" max="10760" width="13.42578125" style="94" customWidth="1"/>
    <col min="10761" max="10761" width="24" style="94" bestFit="1" customWidth="1"/>
    <col min="10762" max="10762" width="20.42578125" style="94" bestFit="1" customWidth="1"/>
    <col min="10763" max="10763" width="20" style="94" customWidth="1"/>
    <col min="10764" max="10764" width="15.140625" style="94" customWidth="1"/>
    <col min="10765" max="11008" width="9.140625" style="94"/>
    <col min="11009" max="11009" width="6.28515625" style="94" customWidth="1"/>
    <col min="11010" max="11010" width="50" style="94" customWidth="1"/>
    <col min="11011" max="11011" width="15.28515625" style="94" customWidth="1"/>
    <col min="11012" max="11012" width="7.28515625" style="94" bestFit="1" customWidth="1"/>
    <col min="11013" max="11013" width="8.42578125" style="94" customWidth="1"/>
    <col min="11014" max="11014" width="19.7109375" style="94" bestFit="1" customWidth="1"/>
    <col min="11015" max="11015" width="16.5703125" style="94" customWidth="1"/>
    <col min="11016" max="11016" width="13.42578125" style="94" customWidth="1"/>
    <col min="11017" max="11017" width="24" style="94" bestFit="1" customWidth="1"/>
    <col min="11018" max="11018" width="20.42578125" style="94" bestFit="1" customWidth="1"/>
    <col min="11019" max="11019" width="20" style="94" customWidth="1"/>
    <col min="11020" max="11020" width="15.140625" style="94" customWidth="1"/>
    <col min="11021" max="11264" width="9.140625" style="94"/>
    <col min="11265" max="11265" width="6.28515625" style="94" customWidth="1"/>
    <col min="11266" max="11266" width="50" style="94" customWidth="1"/>
    <col min="11267" max="11267" width="15.28515625" style="94" customWidth="1"/>
    <col min="11268" max="11268" width="7.28515625" style="94" bestFit="1" customWidth="1"/>
    <col min="11269" max="11269" width="8.42578125" style="94" customWidth="1"/>
    <col min="11270" max="11270" width="19.7109375" style="94" bestFit="1" customWidth="1"/>
    <col min="11271" max="11271" width="16.5703125" style="94" customWidth="1"/>
    <col min="11272" max="11272" width="13.42578125" style="94" customWidth="1"/>
    <col min="11273" max="11273" width="24" style="94" bestFit="1" customWidth="1"/>
    <col min="11274" max="11274" width="20.42578125" style="94" bestFit="1" customWidth="1"/>
    <col min="11275" max="11275" width="20" style="94" customWidth="1"/>
    <col min="11276" max="11276" width="15.140625" style="94" customWidth="1"/>
    <col min="11277" max="11520" width="9.140625" style="94"/>
    <col min="11521" max="11521" width="6.28515625" style="94" customWidth="1"/>
    <col min="11522" max="11522" width="50" style="94" customWidth="1"/>
    <col min="11523" max="11523" width="15.28515625" style="94" customWidth="1"/>
    <col min="11524" max="11524" width="7.28515625" style="94" bestFit="1" customWidth="1"/>
    <col min="11525" max="11525" width="8.42578125" style="94" customWidth="1"/>
    <col min="11526" max="11526" width="19.7109375" style="94" bestFit="1" customWidth="1"/>
    <col min="11527" max="11527" width="16.5703125" style="94" customWidth="1"/>
    <col min="11528" max="11528" width="13.42578125" style="94" customWidth="1"/>
    <col min="11529" max="11529" width="24" style="94" bestFit="1" customWidth="1"/>
    <col min="11530" max="11530" width="20.42578125" style="94" bestFit="1" customWidth="1"/>
    <col min="11531" max="11531" width="20" style="94" customWidth="1"/>
    <col min="11532" max="11532" width="15.140625" style="94" customWidth="1"/>
    <col min="11533" max="11776" width="9.140625" style="94"/>
    <col min="11777" max="11777" width="6.28515625" style="94" customWidth="1"/>
    <col min="11778" max="11778" width="50" style="94" customWidth="1"/>
    <col min="11779" max="11779" width="15.28515625" style="94" customWidth="1"/>
    <col min="11780" max="11780" width="7.28515625" style="94" bestFit="1" customWidth="1"/>
    <col min="11781" max="11781" width="8.42578125" style="94" customWidth="1"/>
    <col min="11782" max="11782" width="19.7109375" style="94" bestFit="1" customWidth="1"/>
    <col min="11783" max="11783" width="16.5703125" style="94" customWidth="1"/>
    <col min="11784" max="11784" width="13.42578125" style="94" customWidth="1"/>
    <col min="11785" max="11785" width="24" style="94" bestFit="1" customWidth="1"/>
    <col min="11786" max="11786" width="20.42578125" style="94" bestFit="1" customWidth="1"/>
    <col min="11787" max="11787" width="20" style="94" customWidth="1"/>
    <col min="11788" max="11788" width="15.140625" style="94" customWidth="1"/>
    <col min="11789" max="12032" width="9.140625" style="94"/>
    <col min="12033" max="12033" width="6.28515625" style="94" customWidth="1"/>
    <col min="12034" max="12034" width="50" style="94" customWidth="1"/>
    <col min="12035" max="12035" width="15.28515625" style="94" customWidth="1"/>
    <col min="12036" max="12036" width="7.28515625" style="94" bestFit="1" customWidth="1"/>
    <col min="12037" max="12037" width="8.42578125" style="94" customWidth="1"/>
    <col min="12038" max="12038" width="19.7109375" style="94" bestFit="1" customWidth="1"/>
    <col min="12039" max="12039" width="16.5703125" style="94" customWidth="1"/>
    <col min="12040" max="12040" width="13.42578125" style="94" customWidth="1"/>
    <col min="12041" max="12041" width="24" style="94" bestFit="1" customWidth="1"/>
    <col min="12042" max="12042" width="20.42578125" style="94" bestFit="1" customWidth="1"/>
    <col min="12043" max="12043" width="20" style="94" customWidth="1"/>
    <col min="12044" max="12044" width="15.140625" style="94" customWidth="1"/>
    <col min="12045" max="12288" width="9.140625" style="94"/>
    <col min="12289" max="12289" width="6.28515625" style="94" customWidth="1"/>
    <col min="12290" max="12290" width="50" style="94" customWidth="1"/>
    <col min="12291" max="12291" width="15.28515625" style="94" customWidth="1"/>
    <col min="12292" max="12292" width="7.28515625" style="94" bestFit="1" customWidth="1"/>
    <col min="12293" max="12293" width="8.42578125" style="94" customWidth="1"/>
    <col min="12294" max="12294" width="19.7109375" style="94" bestFit="1" customWidth="1"/>
    <col min="12295" max="12295" width="16.5703125" style="94" customWidth="1"/>
    <col min="12296" max="12296" width="13.42578125" style="94" customWidth="1"/>
    <col min="12297" max="12297" width="24" style="94" bestFit="1" customWidth="1"/>
    <col min="12298" max="12298" width="20.42578125" style="94" bestFit="1" customWidth="1"/>
    <col min="12299" max="12299" width="20" style="94" customWidth="1"/>
    <col min="12300" max="12300" width="15.140625" style="94" customWidth="1"/>
    <col min="12301" max="12544" width="9.140625" style="94"/>
    <col min="12545" max="12545" width="6.28515625" style="94" customWidth="1"/>
    <col min="12546" max="12546" width="50" style="94" customWidth="1"/>
    <col min="12547" max="12547" width="15.28515625" style="94" customWidth="1"/>
    <col min="12548" max="12548" width="7.28515625" style="94" bestFit="1" customWidth="1"/>
    <col min="12549" max="12549" width="8.42578125" style="94" customWidth="1"/>
    <col min="12550" max="12550" width="19.7109375" style="94" bestFit="1" customWidth="1"/>
    <col min="12551" max="12551" width="16.5703125" style="94" customWidth="1"/>
    <col min="12552" max="12552" width="13.42578125" style="94" customWidth="1"/>
    <col min="12553" max="12553" width="24" style="94" bestFit="1" customWidth="1"/>
    <col min="12554" max="12554" width="20.42578125" style="94" bestFit="1" customWidth="1"/>
    <col min="12555" max="12555" width="20" style="94" customWidth="1"/>
    <col min="12556" max="12556" width="15.140625" style="94" customWidth="1"/>
    <col min="12557" max="12800" width="9.140625" style="94"/>
    <col min="12801" max="12801" width="6.28515625" style="94" customWidth="1"/>
    <col min="12802" max="12802" width="50" style="94" customWidth="1"/>
    <col min="12803" max="12803" width="15.28515625" style="94" customWidth="1"/>
    <col min="12804" max="12804" width="7.28515625" style="94" bestFit="1" customWidth="1"/>
    <col min="12805" max="12805" width="8.42578125" style="94" customWidth="1"/>
    <col min="12806" max="12806" width="19.7109375" style="94" bestFit="1" customWidth="1"/>
    <col min="12807" max="12807" width="16.5703125" style="94" customWidth="1"/>
    <col min="12808" max="12808" width="13.42578125" style="94" customWidth="1"/>
    <col min="12809" max="12809" width="24" style="94" bestFit="1" customWidth="1"/>
    <col min="12810" max="12810" width="20.42578125" style="94" bestFit="1" customWidth="1"/>
    <col min="12811" max="12811" width="20" style="94" customWidth="1"/>
    <col min="12812" max="12812" width="15.140625" style="94" customWidth="1"/>
    <col min="12813" max="13056" width="9.140625" style="94"/>
    <col min="13057" max="13057" width="6.28515625" style="94" customWidth="1"/>
    <col min="13058" max="13058" width="50" style="94" customWidth="1"/>
    <col min="13059" max="13059" width="15.28515625" style="94" customWidth="1"/>
    <col min="13060" max="13060" width="7.28515625" style="94" bestFit="1" customWidth="1"/>
    <col min="13061" max="13061" width="8.42578125" style="94" customWidth="1"/>
    <col min="13062" max="13062" width="19.7109375" style="94" bestFit="1" customWidth="1"/>
    <col min="13063" max="13063" width="16.5703125" style="94" customWidth="1"/>
    <col min="13064" max="13064" width="13.42578125" style="94" customWidth="1"/>
    <col min="13065" max="13065" width="24" style="94" bestFit="1" customWidth="1"/>
    <col min="13066" max="13066" width="20.42578125" style="94" bestFit="1" customWidth="1"/>
    <col min="13067" max="13067" width="20" style="94" customWidth="1"/>
    <col min="13068" max="13068" width="15.140625" style="94" customWidth="1"/>
    <col min="13069" max="13312" width="9.140625" style="94"/>
    <col min="13313" max="13313" width="6.28515625" style="94" customWidth="1"/>
    <col min="13314" max="13314" width="50" style="94" customWidth="1"/>
    <col min="13315" max="13315" width="15.28515625" style="94" customWidth="1"/>
    <col min="13316" max="13316" width="7.28515625" style="94" bestFit="1" customWidth="1"/>
    <col min="13317" max="13317" width="8.42578125" style="94" customWidth="1"/>
    <col min="13318" max="13318" width="19.7109375" style="94" bestFit="1" customWidth="1"/>
    <col min="13319" max="13319" width="16.5703125" style="94" customWidth="1"/>
    <col min="13320" max="13320" width="13.42578125" style="94" customWidth="1"/>
    <col min="13321" max="13321" width="24" style="94" bestFit="1" customWidth="1"/>
    <col min="13322" max="13322" width="20.42578125" style="94" bestFit="1" customWidth="1"/>
    <col min="13323" max="13323" width="20" style="94" customWidth="1"/>
    <col min="13324" max="13324" width="15.140625" style="94" customWidth="1"/>
    <col min="13325" max="13568" width="9.140625" style="94"/>
    <col min="13569" max="13569" width="6.28515625" style="94" customWidth="1"/>
    <col min="13570" max="13570" width="50" style="94" customWidth="1"/>
    <col min="13571" max="13571" width="15.28515625" style="94" customWidth="1"/>
    <col min="13572" max="13572" width="7.28515625" style="94" bestFit="1" customWidth="1"/>
    <col min="13573" max="13573" width="8.42578125" style="94" customWidth="1"/>
    <col min="13574" max="13574" width="19.7109375" style="94" bestFit="1" customWidth="1"/>
    <col min="13575" max="13575" width="16.5703125" style="94" customWidth="1"/>
    <col min="13576" max="13576" width="13.42578125" style="94" customWidth="1"/>
    <col min="13577" max="13577" width="24" style="94" bestFit="1" customWidth="1"/>
    <col min="13578" max="13578" width="20.42578125" style="94" bestFit="1" customWidth="1"/>
    <col min="13579" max="13579" width="20" style="94" customWidth="1"/>
    <col min="13580" max="13580" width="15.140625" style="94" customWidth="1"/>
    <col min="13581" max="13824" width="9.140625" style="94"/>
    <col min="13825" max="13825" width="6.28515625" style="94" customWidth="1"/>
    <col min="13826" max="13826" width="50" style="94" customWidth="1"/>
    <col min="13827" max="13827" width="15.28515625" style="94" customWidth="1"/>
    <col min="13828" max="13828" width="7.28515625" style="94" bestFit="1" customWidth="1"/>
    <col min="13829" max="13829" width="8.42578125" style="94" customWidth="1"/>
    <col min="13830" max="13830" width="19.7109375" style="94" bestFit="1" customWidth="1"/>
    <col min="13831" max="13831" width="16.5703125" style="94" customWidth="1"/>
    <col min="13832" max="13832" width="13.42578125" style="94" customWidth="1"/>
    <col min="13833" max="13833" width="24" style="94" bestFit="1" customWidth="1"/>
    <col min="13834" max="13834" width="20.42578125" style="94" bestFit="1" customWidth="1"/>
    <col min="13835" max="13835" width="20" style="94" customWidth="1"/>
    <col min="13836" max="13836" width="15.140625" style="94" customWidth="1"/>
    <col min="13837" max="14080" width="9.140625" style="94"/>
    <col min="14081" max="14081" width="6.28515625" style="94" customWidth="1"/>
    <col min="14082" max="14082" width="50" style="94" customWidth="1"/>
    <col min="14083" max="14083" width="15.28515625" style="94" customWidth="1"/>
    <col min="14084" max="14084" width="7.28515625" style="94" bestFit="1" customWidth="1"/>
    <col min="14085" max="14085" width="8.42578125" style="94" customWidth="1"/>
    <col min="14086" max="14086" width="19.7109375" style="94" bestFit="1" customWidth="1"/>
    <col min="14087" max="14087" width="16.5703125" style="94" customWidth="1"/>
    <col min="14088" max="14088" width="13.42578125" style="94" customWidth="1"/>
    <col min="14089" max="14089" width="24" style="94" bestFit="1" customWidth="1"/>
    <col min="14090" max="14090" width="20.42578125" style="94" bestFit="1" customWidth="1"/>
    <col min="14091" max="14091" width="20" style="94" customWidth="1"/>
    <col min="14092" max="14092" width="15.140625" style="94" customWidth="1"/>
    <col min="14093" max="14336" width="9.140625" style="94"/>
    <col min="14337" max="14337" width="6.28515625" style="94" customWidth="1"/>
    <col min="14338" max="14338" width="50" style="94" customWidth="1"/>
    <col min="14339" max="14339" width="15.28515625" style="94" customWidth="1"/>
    <col min="14340" max="14340" width="7.28515625" style="94" bestFit="1" customWidth="1"/>
    <col min="14341" max="14341" width="8.42578125" style="94" customWidth="1"/>
    <col min="14342" max="14342" width="19.7109375" style="94" bestFit="1" customWidth="1"/>
    <col min="14343" max="14343" width="16.5703125" style="94" customWidth="1"/>
    <col min="14344" max="14344" width="13.42578125" style="94" customWidth="1"/>
    <col min="14345" max="14345" width="24" style="94" bestFit="1" customWidth="1"/>
    <col min="14346" max="14346" width="20.42578125" style="94" bestFit="1" customWidth="1"/>
    <col min="14347" max="14347" width="20" style="94" customWidth="1"/>
    <col min="14348" max="14348" width="15.140625" style="94" customWidth="1"/>
    <col min="14349" max="14592" width="9.140625" style="94"/>
    <col min="14593" max="14593" width="6.28515625" style="94" customWidth="1"/>
    <col min="14594" max="14594" width="50" style="94" customWidth="1"/>
    <col min="14595" max="14595" width="15.28515625" style="94" customWidth="1"/>
    <col min="14596" max="14596" width="7.28515625" style="94" bestFit="1" customWidth="1"/>
    <col min="14597" max="14597" width="8.42578125" style="94" customWidth="1"/>
    <col min="14598" max="14598" width="19.7109375" style="94" bestFit="1" customWidth="1"/>
    <col min="14599" max="14599" width="16.5703125" style="94" customWidth="1"/>
    <col min="14600" max="14600" width="13.42578125" style="94" customWidth="1"/>
    <col min="14601" max="14601" width="24" style="94" bestFit="1" customWidth="1"/>
    <col min="14602" max="14602" width="20.42578125" style="94" bestFit="1" customWidth="1"/>
    <col min="14603" max="14603" width="20" style="94" customWidth="1"/>
    <col min="14604" max="14604" width="15.140625" style="94" customWidth="1"/>
    <col min="14605" max="14848" width="9.140625" style="94"/>
    <col min="14849" max="14849" width="6.28515625" style="94" customWidth="1"/>
    <col min="14850" max="14850" width="50" style="94" customWidth="1"/>
    <col min="14851" max="14851" width="15.28515625" style="94" customWidth="1"/>
    <col min="14852" max="14852" width="7.28515625" style="94" bestFit="1" customWidth="1"/>
    <col min="14853" max="14853" width="8.42578125" style="94" customWidth="1"/>
    <col min="14854" max="14854" width="19.7109375" style="94" bestFit="1" customWidth="1"/>
    <col min="14855" max="14855" width="16.5703125" style="94" customWidth="1"/>
    <col min="14856" max="14856" width="13.42578125" style="94" customWidth="1"/>
    <col min="14857" max="14857" width="24" style="94" bestFit="1" customWidth="1"/>
    <col min="14858" max="14858" width="20.42578125" style="94" bestFit="1" customWidth="1"/>
    <col min="14859" max="14859" width="20" style="94" customWidth="1"/>
    <col min="14860" max="14860" width="15.140625" style="94" customWidth="1"/>
    <col min="14861" max="15104" width="9.140625" style="94"/>
    <col min="15105" max="15105" width="6.28515625" style="94" customWidth="1"/>
    <col min="15106" max="15106" width="50" style="94" customWidth="1"/>
    <col min="15107" max="15107" width="15.28515625" style="94" customWidth="1"/>
    <col min="15108" max="15108" width="7.28515625" style="94" bestFit="1" customWidth="1"/>
    <col min="15109" max="15109" width="8.42578125" style="94" customWidth="1"/>
    <col min="15110" max="15110" width="19.7109375" style="94" bestFit="1" customWidth="1"/>
    <col min="15111" max="15111" width="16.5703125" style="94" customWidth="1"/>
    <col min="15112" max="15112" width="13.42578125" style="94" customWidth="1"/>
    <col min="15113" max="15113" width="24" style="94" bestFit="1" customWidth="1"/>
    <col min="15114" max="15114" width="20.42578125" style="94" bestFit="1" customWidth="1"/>
    <col min="15115" max="15115" width="20" style="94" customWidth="1"/>
    <col min="15116" max="15116" width="15.140625" style="94" customWidth="1"/>
    <col min="15117" max="15360" width="9.140625" style="94"/>
    <col min="15361" max="15361" width="6.28515625" style="94" customWidth="1"/>
    <col min="15362" max="15362" width="50" style="94" customWidth="1"/>
    <col min="15363" max="15363" width="15.28515625" style="94" customWidth="1"/>
    <col min="15364" max="15364" width="7.28515625" style="94" bestFit="1" customWidth="1"/>
    <col min="15365" max="15365" width="8.42578125" style="94" customWidth="1"/>
    <col min="15366" max="15366" width="19.7109375" style="94" bestFit="1" customWidth="1"/>
    <col min="15367" max="15367" width="16.5703125" style="94" customWidth="1"/>
    <col min="15368" max="15368" width="13.42578125" style="94" customWidth="1"/>
    <col min="15369" max="15369" width="24" style="94" bestFit="1" customWidth="1"/>
    <col min="15370" max="15370" width="20.42578125" style="94" bestFit="1" customWidth="1"/>
    <col min="15371" max="15371" width="20" style="94" customWidth="1"/>
    <col min="15372" max="15372" width="15.140625" style="94" customWidth="1"/>
    <col min="15373" max="15616" width="9.140625" style="94"/>
    <col min="15617" max="15617" width="6.28515625" style="94" customWidth="1"/>
    <col min="15618" max="15618" width="50" style="94" customWidth="1"/>
    <col min="15619" max="15619" width="15.28515625" style="94" customWidth="1"/>
    <col min="15620" max="15620" width="7.28515625" style="94" bestFit="1" customWidth="1"/>
    <col min="15621" max="15621" width="8.42578125" style="94" customWidth="1"/>
    <col min="15622" max="15622" width="19.7109375" style="94" bestFit="1" customWidth="1"/>
    <col min="15623" max="15623" width="16.5703125" style="94" customWidth="1"/>
    <col min="15624" max="15624" width="13.42578125" style="94" customWidth="1"/>
    <col min="15625" max="15625" width="24" style="94" bestFit="1" customWidth="1"/>
    <col min="15626" max="15626" width="20.42578125" style="94" bestFit="1" customWidth="1"/>
    <col min="15627" max="15627" width="20" style="94" customWidth="1"/>
    <col min="15628" max="15628" width="15.140625" style="94" customWidth="1"/>
    <col min="15629" max="15872" width="9.140625" style="94"/>
    <col min="15873" max="15873" width="6.28515625" style="94" customWidth="1"/>
    <col min="15874" max="15874" width="50" style="94" customWidth="1"/>
    <col min="15875" max="15875" width="15.28515625" style="94" customWidth="1"/>
    <col min="15876" max="15876" width="7.28515625" style="94" bestFit="1" customWidth="1"/>
    <col min="15877" max="15877" width="8.42578125" style="94" customWidth="1"/>
    <col min="15878" max="15878" width="19.7109375" style="94" bestFit="1" customWidth="1"/>
    <col min="15879" max="15879" width="16.5703125" style="94" customWidth="1"/>
    <col min="15880" max="15880" width="13.42578125" style="94" customWidth="1"/>
    <col min="15881" max="15881" width="24" style="94" bestFit="1" customWidth="1"/>
    <col min="15882" max="15882" width="20.42578125" style="94" bestFit="1" customWidth="1"/>
    <col min="15883" max="15883" width="20" style="94" customWidth="1"/>
    <col min="15884" max="15884" width="15.140625" style="94" customWidth="1"/>
    <col min="15885" max="16128" width="9.140625" style="94"/>
    <col min="16129" max="16129" width="6.28515625" style="94" customWidth="1"/>
    <col min="16130" max="16130" width="50" style="94" customWidth="1"/>
    <col min="16131" max="16131" width="15.28515625" style="94" customWidth="1"/>
    <col min="16132" max="16132" width="7.28515625" style="94" bestFit="1" customWidth="1"/>
    <col min="16133" max="16133" width="8.42578125" style="94" customWidth="1"/>
    <col min="16134" max="16134" width="19.7109375" style="94" bestFit="1" customWidth="1"/>
    <col min="16135" max="16135" width="16.5703125" style="94" customWidth="1"/>
    <col min="16136" max="16136" width="13.42578125" style="94" customWidth="1"/>
    <col min="16137" max="16137" width="24" style="94" bestFit="1" customWidth="1"/>
    <col min="16138" max="16138" width="20.42578125" style="94" bestFit="1" customWidth="1"/>
    <col min="16139" max="16139" width="20" style="94" customWidth="1"/>
    <col min="16140" max="16140" width="15.140625" style="94" customWidth="1"/>
    <col min="16141" max="16384" width="9.140625" style="94"/>
  </cols>
  <sheetData>
    <row r="1" spans="1:256" ht="24">
      <c r="A1" s="84" t="s">
        <v>373</v>
      </c>
      <c r="B1" s="80"/>
      <c r="C1" s="81"/>
      <c r="D1" s="81"/>
      <c r="E1" s="81"/>
      <c r="F1" s="81"/>
      <c r="G1" s="81"/>
      <c r="H1" s="81"/>
      <c r="I1" s="80"/>
      <c r="J1" s="80"/>
      <c r="K1" s="80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</row>
    <row r="2" spans="1:256" ht="24">
      <c r="A2" s="84" t="s">
        <v>61</v>
      </c>
      <c r="B2" s="80"/>
      <c r="C2" s="81"/>
      <c r="D2" s="81"/>
      <c r="E2" s="81"/>
      <c r="F2" s="81"/>
      <c r="G2" s="81"/>
      <c r="H2" s="81"/>
      <c r="I2" s="80"/>
      <c r="J2" s="80"/>
      <c r="K2" s="80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</row>
    <row r="3" spans="1:256" ht="24">
      <c r="A3" s="627" t="s">
        <v>203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24">
      <c r="A4" s="331" t="s">
        <v>264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ht="27.75">
      <c r="A5" s="332" t="s">
        <v>265</v>
      </c>
      <c r="B5" s="301"/>
      <c r="C5" s="301"/>
      <c r="D5" s="301"/>
      <c r="E5" s="410"/>
      <c r="F5" s="410" t="s">
        <v>309</v>
      </c>
      <c r="G5" s="406"/>
      <c r="H5" s="4" t="s">
        <v>310</v>
      </c>
      <c r="I5" s="515"/>
      <c r="J5" s="411" t="s">
        <v>313</v>
      </c>
      <c r="L5" s="301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ht="27.75">
      <c r="A6" s="332"/>
      <c r="B6" s="406"/>
      <c r="C6" s="406"/>
      <c r="D6" s="406"/>
      <c r="E6" s="18"/>
      <c r="F6" s="406"/>
      <c r="G6" s="406"/>
      <c r="H6" s="4" t="s">
        <v>311</v>
      </c>
      <c r="I6" s="515"/>
      <c r="J6" s="526" t="s">
        <v>379</v>
      </c>
      <c r="L6" s="406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ht="24">
      <c r="A7" s="151"/>
      <c r="B7" s="151"/>
      <c r="C7" s="151"/>
      <c r="D7" s="151"/>
      <c r="E7" s="151"/>
      <c r="F7" s="151"/>
      <c r="G7" s="151"/>
      <c r="H7" s="4" t="s">
        <v>312</v>
      </c>
      <c r="I7" s="151"/>
      <c r="J7" s="412" t="s">
        <v>380</v>
      </c>
      <c r="L7" s="151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>
      <c r="A8" s="628" t="s">
        <v>28</v>
      </c>
      <c r="B8" s="628" t="s">
        <v>58</v>
      </c>
      <c r="C8" s="86" t="s">
        <v>53</v>
      </c>
      <c r="D8" s="631" t="s">
        <v>52</v>
      </c>
      <c r="E8" s="631"/>
      <c r="F8" s="632" t="s">
        <v>57</v>
      </c>
      <c r="G8" s="632" t="s">
        <v>62</v>
      </c>
      <c r="H8" s="632" t="s">
        <v>63</v>
      </c>
      <c r="I8" s="628" t="s">
        <v>56</v>
      </c>
      <c r="J8" s="628" t="s">
        <v>60</v>
      </c>
      <c r="K8" s="635" t="s">
        <v>314</v>
      </c>
      <c r="L8" s="87" t="s">
        <v>54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>
      <c r="A9" s="629"/>
      <c r="B9" s="630"/>
      <c r="C9" s="100" t="s">
        <v>55</v>
      </c>
      <c r="D9" s="152" t="s">
        <v>6</v>
      </c>
      <c r="E9" s="152" t="s">
        <v>2</v>
      </c>
      <c r="F9" s="633"/>
      <c r="G9" s="633"/>
      <c r="H9" s="633"/>
      <c r="I9" s="629"/>
      <c r="J9" s="634"/>
      <c r="K9" s="634"/>
      <c r="L9" s="89" t="s">
        <v>49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28.5" thickBot="1">
      <c r="A10" s="90"/>
      <c r="B10" s="90" t="s">
        <v>22</v>
      </c>
      <c r="C10" s="101">
        <f>C11</f>
        <v>0</v>
      </c>
      <c r="D10" s="102"/>
      <c r="E10" s="92"/>
      <c r="F10" s="91"/>
      <c r="G10" s="91"/>
      <c r="H10" s="91"/>
      <c r="I10" s="91"/>
      <c r="J10" s="91"/>
      <c r="K10" s="91"/>
      <c r="L10" s="92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</row>
    <row r="11" spans="1:256" ht="48.75" thickTop="1">
      <c r="A11" s="166"/>
      <c r="B11" s="197" t="s">
        <v>222</v>
      </c>
      <c r="C11" s="168">
        <f>SUM(C12,C15,C18)</f>
        <v>0</v>
      </c>
      <c r="D11" s="198"/>
      <c r="E11" s="199"/>
      <c r="F11" s="200"/>
      <c r="G11" s="200"/>
      <c r="H11" s="200"/>
      <c r="I11" s="200"/>
      <c r="J11" s="200"/>
      <c r="K11" s="200"/>
      <c r="L11" s="199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</row>
    <row r="12" spans="1:256" ht="48">
      <c r="A12" s="173">
        <v>1</v>
      </c>
      <c r="B12" s="190" t="s">
        <v>204</v>
      </c>
      <c r="C12" s="181">
        <f>SUM(C13:C14)</f>
        <v>0</v>
      </c>
      <c r="D12" s="186"/>
      <c r="E12" s="186"/>
      <c r="F12" s="186"/>
      <c r="G12" s="187"/>
      <c r="H12" s="187"/>
      <c r="I12" s="188"/>
      <c r="J12" s="188"/>
      <c r="K12" s="188"/>
      <c r="L12" s="189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spans="1:256" ht="24">
      <c r="A13" s="201"/>
      <c r="B13" s="180" t="s">
        <v>59</v>
      </c>
      <c r="C13" s="175"/>
      <c r="D13" s="176"/>
      <c r="E13" s="176"/>
      <c r="F13" s="176"/>
      <c r="G13" s="177"/>
      <c r="H13" s="177"/>
      <c r="I13" s="178"/>
      <c r="J13" s="178"/>
      <c r="K13" s="178"/>
      <c r="L13" s="179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</row>
    <row r="14" spans="1:256" ht="24">
      <c r="A14" s="201"/>
      <c r="B14" s="180" t="s">
        <v>59</v>
      </c>
      <c r="C14" s="175"/>
      <c r="D14" s="176"/>
      <c r="E14" s="176"/>
      <c r="F14" s="176"/>
      <c r="G14" s="177"/>
      <c r="H14" s="177"/>
      <c r="I14" s="178"/>
      <c r="J14" s="178"/>
      <c r="K14" s="178"/>
      <c r="L14" s="179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</row>
    <row r="15" spans="1:256" ht="24">
      <c r="A15" s="173">
        <v>2</v>
      </c>
      <c r="B15" s="190" t="s">
        <v>205</v>
      </c>
      <c r="C15" s="181">
        <f>SUM(C16:C17)</f>
        <v>0</v>
      </c>
      <c r="D15" s="186"/>
      <c r="E15" s="186"/>
      <c r="F15" s="186"/>
      <c r="G15" s="187"/>
      <c r="H15" s="187"/>
      <c r="I15" s="188"/>
      <c r="J15" s="188"/>
      <c r="K15" s="188"/>
      <c r="L15" s="189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</row>
    <row r="16" spans="1:256" ht="24">
      <c r="A16" s="201"/>
      <c r="B16" s="180" t="s">
        <v>59</v>
      </c>
      <c r="C16" s="175"/>
      <c r="D16" s="176"/>
      <c r="E16" s="176"/>
      <c r="F16" s="176"/>
      <c r="G16" s="177"/>
      <c r="H16" s="177"/>
      <c r="I16" s="178"/>
      <c r="J16" s="178"/>
      <c r="K16" s="178"/>
      <c r="L16" s="179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ht="24">
      <c r="A17" s="201"/>
      <c r="B17" s="180" t="s">
        <v>59</v>
      </c>
      <c r="C17" s="175"/>
      <c r="D17" s="176"/>
      <c r="E17" s="176"/>
      <c r="F17" s="176"/>
      <c r="G17" s="177"/>
      <c r="H17" s="177"/>
      <c r="I17" s="178"/>
      <c r="J17" s="178"/>
      <c r="K17" s="178"/>
      <c r="L17" s="179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  <row r="18" spans="1:256" ht="24">
      <c r="A18" s="173">
        <v>3</v>
      </c>
      <c r="B18" s="190" t="s">
        <v>206</v>
      </c>
      <c r="C18" s="181">
        <f>SUM(C19:C20)</f>
        <v>0</v>
      </c>
      <c r="D18" s="186"/>
      <c r="E18" s="186"/>
      <c r="F18" s="186"/>
      <c r="G18" s="187"/>
      <c r="H18" s="187"/>
      <c r="I18" s="188"/>
      <c r="J18" s="188"/>
      <c r="K18" s="188"/>
      <c r="L18" s="189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</row>
    <row r="19" spans="1:256" ht="24">
      <c r="A19" s="201"/>
      <c r="B19" s="180" t="s">
        <v>59</v>
      </c>
      <c r="C19" s="175"/>
      <c r="D19" s="176"/>
      <c r="E19" s="176"/>
      <c r="F19" s="176"/>
      <c r="G19" s="177"/>
      <c r="H19" s="177"/>
      <c r="I19" s="178"/>
      <c r="J19" s="178"/>
      <c r="K19" s="178"/>
      <c r="L19" s="179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</row>
    <row r="20" spans="1:256" ht="24">
      <c r="A20" s="201"/>
      <c r="B20" s="180" t="s">
        <v>59</v>
      </c>
      <c r="C20" s="175"/>
      <c r="D20" s="176"/>
      <c r="E20" s="176"/>
      <c r="F20" s="176"/>
      <c r="G20" s="177"/>
      <c r="H20" s="177"/>
      <c r="I20" s="178"/>
      <c r="J20" s="178"/>
      <c r="K20" s="178"/>
      <c r="L20" s="179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</row>
    <row r="21" spans="1:256">
      <c r="A21" s="107"/>
      <c r="B21" s="108"/>
      <c r="C21" s="97"/>
      <c r="D21" s="97"/>
      <c r="E21" s="97"/>
      <c r="F21" s="97"/>
      <c r="I21" s="108"/>
      <c r="J21" s="108"/>
      <c r="K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</row>
    <row r="22" spans="1:256">
      <c r="A22" s="107"/>
      <c r="B22" s="108"/>
      <c r="C22" s="97"/>
      <c r="D22" s="97"/>
      <c r="E22" s="97"/>
      <c r="F22" s="97"/>
      <c r="I22" s="108"/>
      <c r="J22" s="108"/>
      <c r="K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</row>
    <row r="23" spans="1:256">
      <c r="A23" s="107"/>
      <c r="B23" s="108"/>
      <c r="C23" s="97"/>
      <c r="D23" s="97"/>
      <c r="E23" s="97"/>
      <c r="F23" s="97"/>
      <c r="I23" s="108"/>
      <c r="J23" s="108"/>
      <c r="K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</row>
    <row r="24" spans="1:256">
      <c r="A24" s="107"/>
      <c r="B24" s="108"/>
      <c r="C24" s="97"/>
      <c r="D24" s="97"/>
      <c r="E24" s="97"/>
      <c r="F24" s="97"/>
      <c r="I24" s="108"/>
      <c r="J24" s="108"/>
      <c r="K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</row>
    <row r="25" spans="1:256">
      <c r="A25" s="107"/>
      <c r="B25" s="108"/>
      <c r="C25" s="97"/>
      <c r="D25" s="97"/>
      <c r="E25" s="97"/>
      <c r="F25" s="97"/>
      <c r="I25" s="108"/>
      <c r="J25" s="108"/>
      <c r="K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</row>
    <row r="26" spans="1:256">
      <c r="A26" s="107"/>
      <c r="B26" s="108"/>
      <c r="C26" s="97"/>
      <c r="D26" s="97"/>
      <c r="E26" s="97"/>
      <c r="F26" s="97"/>
      <c r="I26" s="108"/>
      <c r="J26" s="108"/>
      <c r="K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</row>
    <row r="27" spans="1:256">
      <c r="A27" s="107"/>
      <c r="B27" s="108"/>
      <c r="C27" s="97"/>
      <c r="D27" s="97"/>
      <c r="E27" s="97"/>
      <c r="F27" s="97"/>
      <c r="I27" s="108"/>
      <c r="J27" s="108"/>
      <c r="K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</row>
    <row r="28" spans="1:256">
      <c r="A28" s="107"/>
      <c r="B28" s="108"/>
      <c r="C28" s="97"/>
      <c r="D28" s="97"/>
      <c r="E28" s="97"/>
      <c r="F28" s="97"/>
      <c r="I28" s="108"/>
      <c r="J28" s="108"/>
      <c r="K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</row>
    <row r="29" spans="1:256">
      <c r="A29" s="107"/>
      <c r="B29" s="108"/>
      <c r="C29" s="97"/>
      <c r="D29" s="97"/>
      <c r="E29" s="97"/>
      <c r="F29" s="97"/>
      <c r="I29" s="108"/>
      <c r="J29" s="108"/>
      <c r="K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</row>
    <row r="30" spans="1:256">
      <c r="A30" s="107"/>
      <c r="B30" s="108"/>
      <c r="C30" s="97"/>
      <c r="D30" s="97"/>
      <c r="E30" s="97"/>
      <c r="F30" s="97"/>
      <c r="I30" s="108"/>
      <c r="J30" s="108"/>
      <c r="K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</row>
    <row r="31" spans="1:256">
      <c r="A31" s="107"/>
      <c r="B31" s="108"/>
      <c r="C31" s="97"/>
      <c r="D31" s="97"/>
      <c r="E31" s="97"/>
      <c r="F31" s="97"/>
      <c r="I31" s="108"/>
      <c r="J31" s="108"/>
      <c r="K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</row>
    <row r="32" spans="1:256">
      <c r="A32" s="107"/>
      <c r="B32" s="108"/>
      <c r="C32" s="97"/>
      <c r="D32" s="97"/>
      <c r="E32" s="97"/>
      <c r="F32" s="97"/>
      <c r="I32" s="108"/>
      <c r="J32" s="108"/>
      <c r="K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</row>
    <row r="33" spans="1:256">
      <c r="A33" s="107"/>
      <c r="B33" s="108"/>
      <c r="C33" s="97"/>
      <c r="D33" s="97"/>
      <c r="E33" s="97"/>
      <c r="F33" s="97"/>
      <c r="I33" s="108"/>
      <c r="J33" s="108"/>
      <c r="K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</row>
    <row r="34" spans="1:256">
      <c r="A34" s="107"/>
      <c r="B34" s="108"/>
      <c r="C34" s="97"/>
      <c r="D34" s="97"/>
      <c r="E34" s="97"/>
      <c r="F34" s="97"/>
      <c r="I34" s="108"/>
      <c r="J34" s="108"/>
      <c r="K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</row>
    <row r="35" spans="1:256">
      <c r="A35" s="107"/>
      <c r="B35" s="108"/>
      <c r="C35" s="97"/>
      <c r="D35" s="97"/>
      <c r="E35" s="97"/>
      <c r="F35" s="97"/>
      <c r="I35" s="108"/>
      <c r="J35" s="108"/>
      <c r="K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</row>
    <row r="36" spans="1:256">
      <c r="A36" s="107"/>
      <c r="B36" s="108"/>
      <c r="C36" s="97"/>
      <c r="D36" s="97"/>
      <c r="E36" s="97"/>
      <c r="F36" s="97"/>
      <c r="I36" s="108"/>
      <c r="J36" s="108"/>
      <c r="K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</row>
    <row r="37" spans="1:256">
      <c r="A37" s="107"/>
      <c r="B37" s="108"/>
      <c r="C37" s="97"/>
      <c r="D37" s="97"/>
      <c r="E37" s="97"/>
      <c r="F37" s="97"/>
      <c r="I37" s="108"/>
      <c r="J37" s="108"/>
      <c r="K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</row>
    <row r="38" spans="1:256">
      <c r="A38" s="107"/>
      <c r="B38" s="108"/>
      <c r="C38" s="97"/>
      <c r="D38" s="97"/>
      <c r="E38" s="97"/>
      <c r="F38" s="97"/>
      <c r="I38" s="108"/>
      <c r="J38" s="108"/>
      <c r="K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</row>
    <row r="39" spans="1:256">
      <c r="A39" s="107"/>
      <c r="B39" s="108"/>
      <c r="C39" s="97"/>
      <c r="D39" s="97"/>
      <c r="E39" s="97"/>
      <c r="F39" s="97"/>
      <c r="I39" s="108"/>
      <c r="J39" s="108"/>
      <c r="K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</row>
    <row r="40" spans="1:256">
      <c r="A40" s="107"/>
      <c r="B40" s="108"/>
      <c r="C40" s="97"/>
      <c r="D40" s="97"/>
      <c r="E40" s="97"/>
      <c r="F40" s="97"/>
      <c r="I40" s="108"/>
      <c r="J40" s="108"/>
      <c r="K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</row>
    <row r="41" spans="1:256">
      <c r="A41" s="107"/>
      <c r="B41" s="108"/>
      <c r="C41" s="97"/>
      <c r="D41" s="97"/>
      <c r="E41" s="97"/>
      <c r="F41" s="97"/>
      <c r="I41" s="108"/>
      <c r="J41" s="108"/>
      <c r="K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</row>
    <row r="42" spans="1:256">
      <c r="A42" s="107"/>
      <c r="B42" s="108"/>
      <c r="C42" s="97"/>
      <c r="D42" s="97"/>
      <c r="E42" s="97"/>
      <c r="F42" s="97"/>
      <c r="I42" s="108"/>
      <c r="J42" s="108"/>
      <c r="K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</row>
    <row r="43" spans="1:256">
      <c r="A43" s="107"/>
      <c r="B43" s="108"/>
      <c r="C43" s="97"/>
      <c r="D43" s="97"/>
      <c r="E43" s="97"/>
      <c r="F43" s="97"/>
      <c r="I43" s="108"/>
      <c r="J43" s="108"/>
      <c r="K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</row>
    <row r="44" spans="1:256">
      <c r="A44" s="107"/>
      <c r="B44" s="108"/>
      <c r="C44" s="97"/>
      <c r="D44" s="97"/>
      <c r="E44" s="97"/>
      <c r="F44" s="97"/>
      <c r="I44" s="108"/>
      <c r="J44" s="108"/>
      <c r="K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</row>
    <row r="45" spans="1:256">
      <c r="A45" s="107"/>
      <c r="B45" s="108"/>
      <c r="C45" s="97"/>
      <c r="D45" s="97"/>
      <c r="E45" s="97"/>
      <c r="F45" s="97"/>
      <c r="I45" s="108"/>
      <c r="J45" s="108"/>
      <c r="K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</row>
    <row r="46" spans="1:256">
      <c r="A46" s="107"/>
      <c r="B46" s="108"/>
      <c r="C46" s="97"/>
      <c r="D46" s="97"/>
      <c r="E46" s="97"/>
      <c r="F46" s="97"/>
      <c r="I46" s="108"/>
      <c r="J46" s="108"/>
      <c r="K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</row>
    <row r="47" spans="1:256">
      <c r="A47" s="107"/>
      <c r="B47" s="108"/>
      <c r="C47" s="97"/>
      <c r="D47" s="97"/>
      <c r="E47" s="97"/>
      <c r="F47" s="97"/>
      <c r="I47" s="108"/>
      <c r="J47" s="108"/>
      <c r="K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</row>
    <row r="48" spans="1:256">
      <c r="A48" s="107"/>
      <c r="B48" s="108"/>
      <c r="C48" s="97"/>
      <c r="D48" s="97"/>
      <c r="E48" s="97"/>
      <c r="F48" s="97"/>
      <c r="I48" s="108"/>
      <c r="J48" s="108"/>
      <c r="K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</row>
    <row r="49" spans="1:256">
      <c r="A49" s="107"/>
      <c r="B49" s="108"/>
      <c r="C49" s="97"/>
      <c r="D49" s="97"/>
      <c r="E49" s="97"/>
      <c r="F49" s="97"/>
      <c r="I49" s="108"/>
      <c r="J49" s="108"/>
      <c r="K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</row>
    <row r="50" spans="1:256">
      <c r="A50" s="107"/>
      <c r="B50" s="108"/>
      <c r="C50" s="97"/>
      <c r="D50" s="97"/>
      <c r="E50" s="97"/>
      <c r="F50" s="97"/>
      <c r="I50" s="108"/>
      <c r="J50" s="108"/>
      <c r="K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</row>
    <row r="51" spans="1:256">
      <c r="A51" s="107"/>
      <c r="B51" s="108"/>
      <c r="C51" s="97"/>
      <c r="D51" s="97"/>
      <c r="E51" s="97"/>
      <c r="F51" s="97"/>
      <c r="I51" s="108"/>
      <c r="J51" s="108"/>
      <c r="K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</row>
    <row r="52" spans="1:256">
      <c r="A52" s="107"/>
      <c r="B52" s="108"/>
      <c r="C52" s="97"/>
      <c r="D52" s="97"/>
      <c r="E52" s="97"/>
      <c r="F52" s="97"/>
      <c r="I52" s="108"/>
      <c r="J52" s="108"/>
      <c r="K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</row>
    <row r="53" spans="1:256">
      <c r="A53" s="107"/>
      <c r="B53" s="108"/>
      <c r="C53" s="97"/>
      <c r="D53" s="97"/>
      <c r="E53" s="97"/>
      <c r="F53" s="97"/>
      <c r="I53" s="108"/>
      <c r="J53" s="108"/>
      <c r="K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</row>
    <row r="54" spans="1:256">
      <c r="A54" s="107"/>
      <c r="B54" s="108"/>
      <c r="C54" s="97"/>
      <c r="D54" s="97"/>
      <c r="E54" s="97"/>
      <c r="F54" s="97"/>
      <c r="I54" s="108"/>
      <c r="J54" s="108"/>
      <c r="K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</row>
    <row r="55" spans="1:256">
      <c r="A55" s="107"/>
      <c r="B55" s="108"/>
      <c r="C55" s="97"/>
      <c r="D55" s="97"/>
      <c r="E55" s="97"/>
      <c r="F55" s="97"/>
      <c r="I55" s="108"/>
      <c r="J55" s="108"/>
      <c r="K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</row>
    <row r="56" spans="1:256">
      <c r="A56" s="107"/>
      <c r="B56" s="108"/>
      <c r="C56" s="97"/>
      <c r="D56" s="97"/>
      <c r="E56" s="97"/>
      <c r="F56" s="97"/>
      <c r="I56" s="108"/>
      <c r="J56" s="108"/>
      <c r="K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</row>
    <row r="57" spans="1:256">
      <c r="A57" s="107"/>
      <c r="B57" s="108"/>
      <c r="C57" s="97"/>
      <c r="D57" s="97"/>
      <c r="E57" s="97"/>
      <c r="F57" s="97"/>
      <c r="I57" s="108"/>
      <c r="J57" s="108"/>
      <c r="K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</row>
    <row r="58" spans="1:256">
      <c r="A58" s="107"/>
      <c r="B58" s="108"/>
      <c r="C58" s="97"/>
      <c r="D58" s="97"/>
      <c r="E58" s="97"/>
      <c r="F58" s="97"/>
      <c r="I58" s="108"/>
      <c r="J58" s="108"/>
      <c r="K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</row>
    <row r="59" spans="1:256">
      <c r="A59" s="107"/>
      <c r="B59" s="108"/>
      <c r="C59" s="97"/>
      <c r="D59" s="97"/>
      <c r="E59" s="97"/>
      <c r="F59" s="97"/>
      <c r="I59" s="108"/>
      <c r="J59" s="108"/>
      <c r="K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</row>
    <row r="60" spans="1:256">
      <c r="A60" s="107"/>
      <c r="B60" s="108"/>
      <c r="C60" s="97"/>
      <c r="D60" s="97"/>
      <c r="E60" s="97"/>
      <c r="F60" s="97"/>
      <c r="I60" s="108"/>
      <c r="J60" s="108"/>
      <c r="K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</row>
    <row r="61" spans="1:256">
      <c r="A61" s="107"/>
      <c r="B61" s="108"/>
      <c r="C61" s="97"/>
      <c r="D61" s="97"/>
      <c r="E61" s="97"/>
      <c r="F61" s="97"/>
      <c r="I61" s="108"/>
      <c r="J61" s="108"/>
      <c r="K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</row>
    <row r="62" spans="1:256">
      <c r="A62" s="107"/>
      <c r="B62" s="108"/>
      <c r="C62" s="97"/>
      <c r="D62" s="97"/>
      <c r="E62" s="97"/>
      <c r="F62" s="97"/>
      <c r="I62" s="108"/>
      <c r="J62" s="108"/>
      <c r="K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</row>
    <row r="63" spans="1:256">
      <c r="A63" s="107"/>
      <c r="B63" s="108"/>
      <c r="C63" s="97"/>
      <c r="D63" s="97"/>
      <c r="E63" s="97"/>
      <c r="F63" s="97"/>
      <c r="I63" s="108"/>
      <c r="J63" s="108"/>
      <c r="K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</row>
    <row r="64" spans="1:256">
      <c r="A64" s="107"/>
      <c r="B64" s="108"/>
      <c r="C64" s="97"/>
      <c r="D64" s="97"/>
      <c r="E64" s="97"/>
      <c r="F64" s="97"/>
      <c r="I64" s="108"/>
      <c r="J64" s="108"/>
      <c r="K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</row>
    <row r="65" spans="1:256">
      <c r="A65" s="107"/>
      <c r="B65" s="108"/>
      <c r="C65" s="97"/>
      <c r="D65" s="97"/>
      <c r="E65" s="97"/>
      <c r="F65" s="97"/>
      <c r="I65" s="108"/>
      <c r="J65" s="108"/>
      <c r="K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</row>
    <row r="66" spans="1:256">
      <c r="A66" s="107"/>
      <c r="B66" s="108"/>
      <c r="C66" s="97"/>
      <c r="D66" s="97"/>
      <c r="E66" s="97"/>
      <c r="F66" s="97"/>
      <c r="I66" s="108"/>
      <c r="J66" s="108"/>
      <c r="K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</row>
    <row r="67" spans="1:256">
      <c r="A67" s="107"/>
      <c r="B67" s="108"/>
      <c r="C67" s="97"/>
      <c r="D67" s="97"/>
      <c r="E67" s="97"/>
      <c r="F67" s="97"/>
      <c r="I67" s="108"/>
      <c r="J67" s="108"/>
      <c r="K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</row>
    <row r="68" spans="1:256">
      <c r="A68" s="107"/>
      <c r="B68" s="108"/>
      <c r="C68" s="97"/>
      <c r="D68" s="97"/>
      <c r="E68" s="97"/>
      <c r="F68" s="97"/>
      <c r="I68" s="108"/>
      <c r="J68" s="108"/>
      <c r="K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</row>
    <row r="69" spans="1:256">
      <c r="A69" s="107"/>
      <c r="B69" s="108"/>
      <c r="C69" s="97"/>
      <c r="D69" s="97"/>
      <c r="E69" s="97"/>
      <c r="F69" s="97"/>
      <c r="I69" s="108"/>
      <c r="J69" s="108"/>
      <c r="K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</row>
    <row r="70" spans="1:256">
      <c r="A70" s="107"/>
      <c r="B70" s="108"/>
      <c r="C70" s="97"/>
      <c r="D70" s="97"/>
      <c r="E70" s="97"/>
      <c r="F70" s="97"/>
      <c r="I70" s="108"/>
      <c r="J70" s="108"/>
      <c r="K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</row>
    <row r="71" spans="1:256">
      <c r="A71" s="107"/>
      <c r="B71" s="108"/>
      <c r="C71" s="97"/>
      <c r="D71" s="97"/>
      <c r="E71" s="97"/>
      <c r="F71" s="97"/>
      <c r="I71" s="108"/>
      <c r="J71" s="108"/>
      <c r="K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</row>
    <row r="72" spans="1:256">
      <c r="A72" s="107"/>
      <c r="B72" s="108"/>
      <c r="C72" s="97"/>
      <c r="D72" s="97"/>
      <c r="E72" s="97"/>
      <c r="F72" s="97"/>
      <c r="I72" s="108"/>
      <c r="J72" s="108"/>
      <c r="K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</row>
    <row r="73" spans="1:256">
      <c r="A73" s="107"/>
      <c r="B73" s="108"/>
      <c r="C73" s="97"/>
      <c r="D73" s="97"/>
      <c r="E73" s="97"/>
      <c r="F73" s="97"/>
      <c r="I73" s="108"/>
      <c r="J73" s="108"/>
      <c r="K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</row>
    <row r="74" spans="1:256">
      <c r="A74" s="107"/>
      <c r="B74" s="108"/>
      <c r="C74" s="97"/>
      <c r="D74" s="97"/>
      <c r="E74" s="97"/>
      <c r="F74" s="97"/>
      <c r="I74" s="108"/>
      <c r="J74" s="108"/>
      <c r="K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</row>
    <row r="75" spans="1:256">
      <c r="A75" s="107"/>
      <c r="B75" s="108"/>
      <c r="C75" s="97"/>
      <c r="D75" s="97"/>
      <c r="E75" s="97"/>
      <c r="F75" s="97"/>
      <c r="I75" s="108"/>
      <c r="J75" s="108"/>
      <c r="K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</row>
    <row r="76" spans="1:256">
      <c r="A76" s="107"/>
      <c r="B76" s="108"/>
      <c r="C76" s="97"/>
      <c r="D76" s="97"/>
      <c r="E76" s="97"/>
      <c r="F76" s="97"/>
      <c r="I76" s="108"/>
      <c r="J76" s="108"/>
      <c r="K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</row>
    <row r="77" spans="1:256">
      <c r="A77" s="107"/>
      <c r="B77" s="108"/>
      <c r="C77" s="97"/>
      <c r="D77" s="97"/>
      <c r="E77" s="97"/>
      <c r="F77" s="97"/>
      <c r="I77" s="108"/>
      <c r="J77" s="108"/>
      <c r="K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</row>
    <row r="78" spans="1:256">
      <c r="A78" s="107"/>
      <c r="B78" s="108"/>
      <c r="C78" s="97"/>
      <c r="D78" s="97"/>
      <c r="E78" s="97"/>
      <c r="F78" s="97"/>
      <c r="I78" s="108"/>
      <c r="J78" s="108"/>
      <c r="K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</row>
    <row r="79" spans="1:256">
      <c r="A79" s="107"/>
      <c r="B79" s="108"/>
      <c r="C79" s="97"/>
      <c r="D79" s="97"/>
      <c r="E79" s="97"/>
      <c r="F79" s="97"/>
      <c r="I79" s="108"/>
      <c r="J79" s="108"/>
      <c r="K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</row>
    <row r="80" spans="1:256">
      <c r="A80" s="107"/>
      <c r="B80" s="108"/>
      <c r="C80" s="97"/>
      <c r="D80" s="97"/>
      <c r="E80" s="97"/>
      <c r="F80" s="97"/>
      <c r="I80" s="108"/>
      <c r="J80" s="108"/>
      <c r="K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</row>
    <row r="81" spans="1:256">
      <c r="A81" s="107"/>
      <c r="B81" s="108"/>
      <c r="C81" s="97"/>
      <c r="D81" s="97"/>
      <c r="E81" s="97"/>
      <c r="F81" s="97"/>
      <c r="I81" s="108"/>
      <c r="J81" s="108"/>
      <c r="K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</row>
    <row r="82" spans="1:256">
      <c r="A82" s="107"/>
      <c r="B82" s="108"/>
      <c r="C82" s="97"/>
      <c r="D82" s="97"/>
      <c r="E82" s="97"/>
      <c r="F82" s="97"/>
      <c r="I82" s="108"/>
      <c r="J82" s="108"/>
      <c r="K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</row>
    <row r="83" spans="1:256">
      <c r="A83" s="107"/>
      <c r="B83" s="108"/>
      <c r="C83" s="97"/>
      <c r="D83" s="97"/>
      <c r="E83" s="97"/>
      <c r="F83" s="97"/>
      <c r="I83" s="108"/>
      <c r="J83" s="108"/>
      <c r="K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</row>
    <row r="84" spans="1:256">
      <c r="A84" s="107"/>
      <c r="B84" s="108"/>
      <c r="C84" s="97"/>
      <c r="D84" s="97"/>
      <c r="E84" s="97"/>
      <c r="F84" s="97"/>
      <c r="I84" s="108"/>
      <c r="J84" s="108"/>
      <c r="K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</row>
    <row r="85" spans="1:256">
      <c r="A85" s="107"/>
      <c r="B85" s="108"/>
      <c r="C85" s="97"/>
      <c r="D85" s="97"/>
      <c r="E85" s="97"/>
      <c r="F85" s="97"/>
      <c r="I85" s="108"/>
      <c r="J85" s="108"/>
      <c r="K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</row>
    <row r="86" spans="1:256">
      <c r="A86" s="107"/>
      <c r="B86" s="108"/>
      <c r="C86" s="97"/>
      <c r="D86" s="97"/>
      <c r="E86" s="97"/>
      <c r="F86" s="97"/>
      <c r="I86" s="108"/>
      <c r="J86" s="108"/>
      <c r="K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</row>
    <row r="87" spans="1:256">
      <c r="A87" s="107"/>
      <c r="B87" s="108"/>
      <c r="C87" s="97"/>
      <c r="D87" s="97"/>
      <c r="E87" s="97"/>
      <c r="F87" s="97"/>
      <c r="I87" s="108"/>
      <c r="J87" s="108"/>
      <c r="K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</row>
    <row r="88" spans="1:256">
      <c r="A88" s="107"/>
      <c r="B88" s="108"/>
      <c r="C88" s="97"/>
      <c r="D88" s="97"/>
      <c r="E88" s="97"/>
      <c r="F88" s="97"/>
      <c r="I88" s="108"/>
      <c r="J88" s="108"/>
      <c r="K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</row>
    <row r="89" spans="1:256">
      <c r="A89" s="107"/>
      <c r="B89" s="108"/>
      <c r="C89" s="97"/>
      <c r="D89" s="97"/>
      <c r="E89" s="97"/>
      <c r="F89" s="97"/>
      <c r="I89" s="108"/>
      <c r="J89" s="108"/>
      <c r="K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</row>
    <row r="90" spans="1:256">
      <c r="A90" s="107"/>
      <c r="B90" s="108"/>
      <c r="C90" s="97"/>
      <c r="D90" s="97"/>
      <c r="E90" s="97"/>
      <c r="F90" s="97"/>
      <c r="I90" s="108"/>
      <c r="J90" s="108"/>
      <c r="K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</row>
    <row r="91" spans="1:256">
      <c r="A91" s="107"/>
      <c r="B91" s="108"/>
      <c r="C91" s="97"/>
      <c r="D91" s="97"/>
      <c r="E91" s="97"/>
      <c r="F91" s="97"/>
      <c r="I91" s="108"/>
      <c r="J91" s="108"/>
      <c r="K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</row>
    <row r="92" spans="1:256">
      <c r="A92" s="107"/>
      <c r="B92" s="108"/>
      <c r="C92" s="97"/>
      <c r="D92" s="97"/>
      <c r="E92" s="97"/>
      <c r="F92" s="97"/>
      <c r="I92" s="108"/>
      <c r="J92" s="108"/>
      <c r="K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</row>
    <row r="93" spans="1:256">
      <c r="A93" s="107"/>
      <c r="B93" s="108"/>
      <c r="C93" s="97"/>
      <c r="D93" s="97"/>
      <c r="E93" s="97"/>
      <c r="F93" s="97"/>
      <c r="I93" s="108"/>
      <c r="J93" s="108"/>
      <c r="K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</row>
    <row r="94" spans="1:256">
      <c r="A94" s="107"/>
      <c r="B94" s="108"/>
      <c r="C94" s="97"/>
      <c r="D94" s="97"/>
      <c r="E94" s="97"/>
      <c r="F94" s="97"/>
      <c r="I94" s="108"/>
      <c r="J94" s="108"/>
      <c r="K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</row>
    <row r="95" spans="1:256">
      <c r="A95" s="107"/>
      <c r="B95" s="108"/>
      <c r="C95" s="97"/>
      <c r="D95" s="97"/>
      <c r="E95" s="97"/>
      <c r="F95" s="97"/>
      <c r="I95" s="108"/>
      <c r="J95" s="108"/>
      <c r="K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</row>
    <row r="96" spans="1:256">
      <c r="A96" s="107"/>
      <c r="B96" s="108"/>
      <c r="C96" s="97"/>
      <c r="D96" s="97"/>
      <c r="E96" s="97"/>
      <c r="F96" s="97"/>
      <c r="I96" s="108"/>
      <c r="J96" s="108"/>
      <c r="K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</row>
    <row r="97" spans="1:256">
      <c r="A97" s="107"/>
      <c r="B97" s="108"/>
      <c r="C97" s="97"/>
      <c r="D97" s="97"/>
      <c r="E97" s="97"/>
      <c r="F97" s="97"/>
      <c r="I97" s="108"/>
      <c r="J97" s="108"/>
      <c r="K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</row>
    <row r="98" spans="1:256">
      <c r="A98" s="107"/>
      <c r="B98" s="108"/>
      <c r="C98" s="97"/>
      <c r="D98" s="97"/>
      <c r="E98" s="97"/>
      <c r="F98" s="97"/>
      <c r="I98" s="108"/>
      <c r="J98" s="108"/>
      <c r="K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</row>
    <row r="99" spans="1:256">
      <c r="A99" s="107"/>
      <c r="B99" s="108"/>
      <c r="C99" s="97"/>
      <c r="D99" s="97"/>
      <c r="E99" s="97"/>
      <c r="F99" s="97"/>
      <c r="I99" s="108"/>
      <c r="J99" s="108"/>
      <c r="K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</row>
    <row r="100" spans="1:256">
      <c r="A100" s="107"/>
      <c r="B100" s="108"/>
      <c r="C100" s="97"/>
      <c r="D100" s="97"/>
      <c r="E100" s="97"/>
      <c r="F100" s="97"/>
      <c r="I100" s="108"/>
      <c r="J100" s="108"/>
      <c r="K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</row>
    <row r="101" spans="1:256">
      <c r="A101" s="107"/>
      <c r="B101" s="108"/>
      <c r="C101" s="97"/>
      <c r="D101" s="97"/>
      <c r="E101" s="97"/>
      <c r="F101" s="97"/>
      <c r="I101" s="108"/>
      <c r="J101" s="108"/>
      <c r="K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</row>
    <row r="102" spans="1:256">
      <c r="A102" s="107"/>
      <c r="B102" s="108"/>
      <c r="C102" s="97"/>
      <c r="D102" s="97"/>
      <c r="E102" s="97"/>
      <c r="F102" s="97"/>
      <c r="I102" s="108"/>
      <c r="J102" s="108"/>
      <c r="K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</row>
    <row r="103" spans="1:256">
      <c r="A103" s="107"/>
      <c r="B103" s="108"/>
      <c r="C103" s="97"/>
      <c r="D103" s="97"/>
      <c r="E103" s="97"/>
      <c r="F103" s="97"/>
      <c r="I103" s="108"/>
      <c r="J103" s="108"/>
      <c r="K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</row>
    <row r="104" spans="1:256">
      <c r="A104" s="107"/>
      <c r="B104" s="108"/>
      <c r="C104" s="97"/>
      <c r="D104" s="97"/>
      <c r="E104" s="97"/>
      <c r="F104" s="97"/>
      <c r="I104" s="108"/>
      <c r="J104" s="108"/>
      <c r="K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</row>
    <row r="105" spans="1:256">
      <c r="A105" s="107"/>
      <c r="B105" s="108"/>
      <c r="C105" s="97"/>
      <c r="D105" s="97"/>
      <c r="E105" s="97"/>
      <c r="F105" s="97"/>
      <c r="I105" s="108"/>
      <c r="J105" s="108"/>
      <c r="K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</row>
    <row r="106" spans="1:256">
      <c r="A106" s="107"/>
      <c r="B106" s="108"/>
      <c r="C106" s="97"/>
      <c r="D106" s="97"/>
      <c r="E106" s="97"/>
      <c r="F106" s="97"/>
      <c r="I106" s="108"/>
      <c r="J106" s="108"/>
      <c r="K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</row>
    <row r="107" spans="1:256">
      <c r="A107" s="107"/>
      <c r="B107" s="108"/>
      <c r="C107" s="97"/>
      <c r="D107" s="97"/>
      <c r="E107" s="97"/>
      <c r="F107" s="97"/>
      <c r="I107" s="108"/>
      <c r="J107" s="108"/>
      <c r="K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</row>
    <row r="108" spans="1:256">
      <c r="A108" s="107"/>
      <c r="B108" s="108"/>
      <c r="C108" s="97"/>
      <c r="D108" s="97"/>
      <c r="E108" s="97"/>
      <c r="F108" s="97"/>
      <c r="I108" s="108"/>
      <c r="J108" s="108"/>
      <c r="K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</row>
    <row r="109" spans="1:256">
      <c r="A109" s="107"/>
      <c r="B109" s="108"/>
      <c r="C109" s="97"/>
      <c r="D109" s="97"/>
      <c r="E109" s="97"/>
      <c r="F109" s="97"/>
      <c r="I109" s="108"/>
      <c r="J109" s="108"/>
      <c r="K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</row>
    <row r="110" spans="1:256">
      <c r="A110" s="107"/>
      <c r="B110" s="108"/>
      <c r="C110" s="97"/>
      <c r="D110" s="97"/>
      <c r="E110" s="97"/>
      <c r="F110" s="97"/>
      <c r="I110" s="108"/>
      <c r="J110" s="108"/>
      <c r="K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</row>
    <row r="111" spans="1:256">
      <c r="A111" s="107"/>
      <c r="B111" s="108"/>
      <c r="C111" s="97"/>
      <c r="D111" s="97"/>
      <c r="E111" s="97"/>
      <c r="F111" s="97"/>
      <c r="I111" s="108"/>
      <c r="J111" s="108"/>
      <c r="K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</row>
    <row r="112" spans="1:256">
      <c r="A112" s="107"/>
      <c r="B112" s="108"/>
      <c r="C112" s="97"/>
      <c r="D112" s="97"/>
      <c r="E112" s="97"/>
      <c r="F112" s="97"/>
      <c r="I112" s="108"/>
      <c r="J112" s="108"/>
      <c r="K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</row>
    <row r="113" spans="1:256">
      <c r="A113" s="107"/>
      <c r="B113" s="108"/>
      <c r="C113" s="97"/>
      <c r="D113" s="97"/>
      <c r="E113" s="97"/>
      <c r="F113" s="97"/>
      <c r="I113" s="108"/>
      <c r="J113" s="108"/>
      <c r="K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</row>
    <row r="114" spans="1:256">
      <c r="A114" s="107"/>
      <c r="B114" s="108"/>
      <c r="C114" s="97"/>
      <c r="D114" s="97"/>
      <c r="E114" s="97"/>
      <c r="F114" s="97"/>
      <c r="I114" s="108"/>
      <c r="J114" s="108"/>
      <c r="K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</row>
    <row r="115" spans="1:256">
      <c r="A115" s="107"/>
      <c r="B115" s="108"/>
      <c r="C115" s="97"/>
      <c r="D115" s="97"/>
      <c r="E115" s="97"/>
      <c r="F115" s="97"/>
      <c r="I115" s="108"/>
      <c r="J115" s="108"/>
      <c r="K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</row>
    <row r="116" spans="1:256">
      <c r="A116" s="107"/>
      <c r="B116" s="108"/>
      <c r="C116" s="97"/>
      <c r="D116" s="97"/>
      <c r="E116" s="97"/>
      <c r="F116" s="97"/>
      <c r="I116" s="108"/>
      <c r="J116" s="108"/>
      <c r="K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</row>
    <row r="117" spans="1:256">
      <c r="A117" s="107"/>
      <c r="B117" s="108"/>
      <c r="C117" s="97"/>
      <c r="D117" s="97"/>
      <c r="E117" s="97"/>
      <c r="F117" s="97"/>
      <c r="I117" s="108"/>
      <c r="J117" s="108"/>
      <c r="K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</row>
    <row r="118" spans="1:256">
      <c r="A118" s="107"/>
      <c r="B118" s="108"/>
      <c r="C118" s="97"/>
      <c r="D118" s="97"/>
      <c r="E118" s="97"/>
      <c r="F118" s="97"/>
      <c r="I118" s="108"/>
      <c r="J118" s="108"/>
      <c r="K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</row>
    <row r="119" spans="1:256">
      <c r="A119" s="107"/>
      <c r="B119" s="108"/>
      <c r="C119" s="97"/>
      <c r="D119" s="97"/>
      <c r="E119" s="97"/>
      <c r="F119" s="97"/>
      <c r="I119" s="108"/>
      <c r="J119" s="108"/>
      <c r="K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</row>
    <row r="120" spans="1:256">
      <c r="A120" s="107"/>
      <c r="B120" s="108"/>
      <c r="C120" s="97"/>
      <c r="D120" s="97"/>
      <c r="E120" s="97"/>
      <c r="F120" s="97"/>
      <c r="I120" s="108"/>
      <c r="J120" s="108"/>
      <c r="K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</row>
    <row r="121" spans="1:256">
      <c r="A121" s="107"/>
      <c r="B121" s="108"/>
      <c r="C121" s="97"/>
      <c r="D121" s="97"/>
      <c r="E121" s="97"/>
      <c r="F121" s="97"/>
      <c r="I121" s="108"/>
      <c r="J121" s="108"/>
      <c r="K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</row>
    <row r="122" spans="1:256">
      <c r="A122" s="107"/>
      <c r="B122" s="108"/>
      <c r="C122" s="97"/>
      <c r="D122" s="97"/>
      <c r="E122" s="97"/>
      <c r="F122" s="97"/>
      <c r="I122" s="108"/>
      <c r="J122" s="108"/>
      <c r="K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</row>
    <row r="123" spans="1:256">
      <c r="A123" s="107"/>
      <c r="B123" s="108"/>
      <c r="C123" s="97"/>
      <c r="D123" s="97"/>
      <c r="E123" s="97"/>
      <c r="F123" s="97"/>
      <c r="I123" s="108"/>
      <c r="J123" s="108"/>
      <c r="K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</row>
    <row r="124" spans="1:256">
      <c r="A124" s="107"/>
      <c r="B124" s="108"/>
      <c r="C124" s="97"/>
      <c r="D124" s="97"/>
      <c r="E124" s="97"/>
      <c r="F124" s="97"/>
      <c r="I124" s="108"/>
      <c r="J124" s="108"/>
      <c r="K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</row>
    <row r="125" spans="1:256">
      <c r="A125" s="107"/>
      <c r="B125" s="108"/>
      <c r="C125" s="97"/>
      <c r="D125" s="97"/>
      <c r="E125" s="97"/>
      <c r="F125" s="97"/>
      <c r="I125" s="108"/>
      <c r="J125" s="108"/>
      <c r="K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</row>
    <row r="126" spans="1:256">
      <c r="A126" s="107"/>
      <c r="B126" s="108"/>
      <c r="C126" s="97"/>
      <c r="D126" s="97"/>
      <c r="E126" s="97"/>
      <c r="F126" s="97"/>
      <c r="I126" s="108"/>
      <c r="J126" s="108"/>
      <c r="K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</row>
    <row r="127" spans="1:256">
      <c r="A127" s="107"/>
      <c r="B127" s="108"/>
      <c r="C127" s="97"/>
      <c r="D127" s="97"/>
      <c r="E127" s="97"/>
      <c r="F127" s="97"/>
      <c r="I127" s="108"/>
      <c r="J127" s="108"/>
      <c r="K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</row>
    <row r="128" spans="1:256">
      <c r="A128" s="107"/>
      <c r="B128" s="108"/>
      <c r="C128" s="97"/>
      <c r="D128" s="97"/>
      <c r="E128" s="97"/>
      <c r="F128" s="97"/>
      <c r="I128" s="108"/>
      <c r="J128" s="108"/>
      <c r="K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</row>
    <row r="129" spans="1:256">
      <c r="A129" s="107"/>
      <c r="B129" s="108"/>
      <c r="C129" s="97"/>
      <c r="D129" s="97"/>
      <c r="E129" s="97"/>
      <c r="F129" s="97"/>
      <c r="I129" s="108"/>
      <c r="J129" s="108"/>
      <c r="K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</row>
    <row r="130" spans="1:256">
      <c r="A130" s="107"/>
      <c r="B130" s="108"/>
      <c r="C130" s="97"/>
      <c r="D130" s="97"/>
      <c r="E130" s="97"/>
      <c r="F130" s="97"/>
      <c r="I130" s="108"/>
      <c r="J130" s="108"/>
      <c r="K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</row>
    <row r="131" spans="1:256">
      <c r="A131" s="107"/>
      <c r="B131" s="108"/>
      <c r="C131" s="97"/>
      <c r="D131" s="97"/>
      <c r="E131" s="97"/>
      <c r="F131" s="97"/>
      <c r="I131" s="108"/>
      <c r="J131" s="108"/>
      <c r="K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</row>
    <row r="132" spans="1:256">
      <c r="A132" s="107"/>
      <c r="B132" s="108"/>
      <c r="C132" s="97"/>
      <c r="D132" s="97"/>
      <c r="E132" s="97"/>
      <c r="F132" s="97"/>
      <c r="I132" s="108"/>
      <c r="J132" s="108"/>
      <c r="K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</row>
    <row r="133" spans="1:256">
      <c r="A133" s="107"/>
      <c r="B133" s="108"/>
      <c r="C133" s="97"/>
      <c r="D133" s="97"/>
      <c r="E133" s="97"/>
      <c r="F133" s="97"/>
      <c r="I133" s="108"/>
      <c r="J133" s="108"/>
      <c r="K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</row>
    <row r="134" spans="1:256">
      <c r="A134" s="107"/>
      <c r="B134" s="108"/>
      <c r="C134" s="97"/>
      <c r="D134" s="97"/>
      <c r="E134" s="97"/>
      <c r="F134" s="97"/>
      <c r="I134" s="108"/>
      <c r="J134" s="108"/>
      <c r="K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</row>
    <row r="135" spans="1:256">
      <c r="A135" s="107"/>
      <c r="B135" s="108"/>
      <c r="C135" s="97"/>
      <c r="D135" s="97"/>
      <c r="E135" s="97"/>
      <c r="F135" s="97"/>
      <c r="I135" s="108"/>
      <c r="J135" s="108"/>
      <c r="K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</row>
    <row r="136" spans="1:256">
      <c r="A136" s="107"/>
      <c r="B136" s="108"/>
      <c r="C136" s="97"/>
      <c r="D136" s="97"/>
      <c r="E136" s="97"/>
      <c r="F136" s="97"/>
      <c r="I136" s="108"/>
      <c r="J136" s="108"/>
      <c r="K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</row>
    <row r="137" spans="1:256">
      <c r="A137" s="107"/>
      <c r="B137" s="108"/>
      <c r="C137" s="97"/>
      <c r="D137" s="97"/>
      <c r="E137" s="97"/>
      <c r="F137" s="97"/>
      <c r="I137" s="108"/>
      <c r="J137" s="108"/>
      <c r="K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</row>
    <row r="138" spans="1:256">
      <c r="A138" s="107"/>
      <c r="B138" s="108"/>
      <c r="C138" s="97"/>
      <c r="D138" s="97"/>
      <c r="E138" s="97"/>
      <c r="F138" s="97"/>
      <c r="I138" s="108"/>
      <c r="J138" s="108"/>
      <c r="K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</row>
    <row r="139" spans="1:256">
      <c r="A139" s="107"/>
      <c r="B139" s="108"/>
      <c r="C139" s="97"/>
      <c r="D139" s="97"/>
      <c r="E139" s="97"/>
      <c r="F139" s="97"/>
      <c r="I139" s="108"/>
      <c r="J139" s="108"/>
      <c r="K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</row>
    <row r="140" spans="1:256">
      <c r="A140" s="107"/>
      <c r="B140" s="108"/>
      <c r="C140" s="97"/>
      <c r="D140" s="97"/>
      <c r="E140" s="97"/>
      <c r="F140" s="97"/>
      <c r="I140" s="108"/>
      <c r="J140" s="108"/>
      <c r="K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</row>
    <row r="141" spans="1:256">
      <c r="A141" s="107"/>
      <c r="B141" s="108"/>
      <c r="C141" s="97"/>
      <c r="D141" s="97"/>
      <c r="E141" s="97"/>
      <c r="F141" s="97"/>
      <c r="I141" s="108"/>
      <c r="J141" s="108"/>
      <c r="K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</row>
    <row r="142" spans="1:256">
      <c r="A142" s="107"/>
      <c r="B142" s="108"/>
      <c r="C142" s="97"/>
      <c r="D142" s="97"/>
      <c r="E142" s="97"/>
      <c r="F142" s="97"/>
      <c r="I142" s="108"/>
      <c r="J142" s="108"/>
      <c r="K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</row>
    <row r="143" spans="1:256">
      <c r="A143" s="107"/>
      <c r="B143" s="108"/>
      <c r="C143" s="97"/>
      <c r="D143" s="97"/>
      <c r="E143" s="97"/>
      <c r="F143" s="97"/>
      <c r="I143" s="108"/>
      <c r="J143" s="108"/>
      <c r="K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</row>
    <row r="144" spans="1:256">
      <c r="A144" s="107"/>
      <c r="B144" s="108"/>
      <c r="C144" s="97"/>
      <c r="D144" s="97"/>
      <c r="E144" s="97"/>
      <c r="F144" s="97"/>
      <c r="I144" s="108"/>
      <c r="J144" s="108"/>
      <c r="K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</row>
    <row r="145" spans="1:256">
      <c r="A145" s="107"/>
      <c r="B145" s="108"/>
      <c r="C145" s="97"/>
      <c r="D145" s="97"/>
      <c r="E145" s="97"/>
      <c r="F145" s="97"/>
      <c r="I145" s="108"/>
      <c r="J145" s="108"/>
      <c r="K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</row>
    <row r="146" spans="1:256">
      <c r="A146" s="107"/>
      <c r="B146" s="108"/>
      <c r="C146" s="97"/>
      <c r="D146" s="97"/>
      <c r="E146" s="97"/>
      <c r="F146" s="97"/>
      <c r="I146" s="108"/>
      <c r="J146" s="108"/>
      <c r="K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</row>
    <row r="147" spans="1:256">
      <c r="A147" s="107"/>
      <c r="B147" s="108"/>
      <c r="C147" s="97"/>
      <c r="D147" s="97"/>
      <c r="E147" s="97"/>
      <c r="F147" s="97"/>
      <c r="I147" s="108"/>
      <c r="J147" s="108"/>
      <c r="K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</row>
    <row r="148" spans="1:256">
      <c r="A148" s="107"/>
      <c r="B148" s="108"/>
      <c r="C148" s="97"/>
      <c r="D148" s="97"/>
      <c r="E148" s="97"/>
      <c r="F148" s="97"/>
      <c r="I148" s="108"/>
      <c r="J148" s="108"/>
      <c r="K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</row>
    <row r="149" spans="1:256">
      <c r="A149" s="107"/>
      <c r="B149" s="108"/>
      <c r="C149" s="97"/>
      <c r="D149" s="97"/>
      <c r="E149" s="97"/>
      <c r="F149" s="97"/>
      <c r="I149" s="108"/>
      <c r="J149" s="108"/>
      <c r="K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</row>
    <row r="150" spans="1:256">
      <c r="A150" s="107"/>
      <c r="B150" s="108"/>
      <c r="C150" s="97"/>
      <c r="D150" s="97"/>
      <c r="E150" s="97"/>
      <c r="F150" s="97"/>
      <c r="I150" s="108"/>
      <c r="J150" s="108"/>
      <c r="K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</row>
    <row r="151" spans="1:256">
      <c r="A151" s="107"/>
      <c r="B151" s="108"/>
      <c r="C151" s="97"/>
      <c r="D151" s="97"/>
      <c r="E151" s="97"/>
      <c r="F151" s="97"/>
      <c r="I151" s="108"/>
      <c r="J151" s="108"/>
      <c r="K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</row>
    <row r="152" spans="1:256">
      <c r="A152" s="107"/>
      <c r="B152" s="108"/>
      <c r="C152" s="97"/>
      <c r="D152" s="97"/>
      <c r="E152" s="97"/>
      <c r="F152" s="97"/>
      <c r="I152" s="108"/>
      <c r="J152" s="108"/>
      <c r="K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</row>
    <row r="153" spans="1:256">
      <c r="A153" s="107"/>
      <c r="B153" s="108"/>
      <c r="C153" s="97"/>
      <c r="D153" s="97"/>
      <c r="E153" s="97"/>
      <c r="F153" s="97"/>
      <c r="I153" s="108"/>
      <c r="J153" s="108"/>
      <c r="K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</row>
    <row r="154" spans="1:256">
      <c r="A154" s="107"/>
      <c r="B154" s="108"/>
      <c r="C154" s="97"/>
      <c r="D154" s="97"/>
      <c r="E154" s="97"/>
      <c r="F154" s="97"/>
      <c r="I154" s="108"/>
      <c r="J154" s="108"/>
      <c r="K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</row>
    <row r="155" spans="1:256">
      <c r="A155" s="107"/>
      <c r="B155" s="108"/>
      <c r="C155" s="97"/>
      <c r="D155" s="97"/>
      <c r="E155" s="97"/>
      <c r="F155" s="97"/>
      <c r="I155" s="108"/>
      <c r="J155" s="108"/>
      <c r="K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</row>
    <row r="156" spans="1:256">
      <c r="A156" s="107"/>
      <c r="B156" s="108"/>
      <c r="C156" s="97"/>
      <c r="D156" s="97"/>
      <c r="E156" s="97"/>
      <c r="F156" s="97"/>
      <c r="I156" s="108"/>
      <c r="J156" s="108"/>
      <c r="K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</row>
    <row r="157" spans="1:256">
      <c r="A157" s="107"/>
      <c r="B157" s="108"/>
      <c r="C157" s="97"/>
      <c r="D157" s="97"/>
      <c r="E157" s="97"/>
      <c r="F157" s="97"/>
      <c r="I157" s="108"/>
      <c r="J157" s="108"/>
      <c r="K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</row>
    <row r="158" spans="1:256">
      <c r="A158" s="107"/>
      <c r="B158" s="108"/>
      <c r="C158" s="97"/>
      <c r="D158" s="97"/>
      <c r="E158" s="97"/>
      <c r="F158" s="97"/>
      <c r="I158" s="108"/>
      <c r="J158" s="108"/>
      <c r="K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</row>
    <row r="159" spans="1:256">
      <c r="A159" s="107"/>
      <c r="B159" s="108"/>
      <c r="C159" s="97"/>
      <c r="D159" s="97"/>
      <c r="E159" s="97"/>
      <c r="F159" s="97"/>
      <c r="I159" s="108"/>
      <c r="J159" s="108"/>
      <c r="K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</row>
    <row r="160" spans="1:256">
      <c r="A160" s="107"/>
      <c r="B160" s="108"/>
      <c r="C160" s="97"/>
      <c r="D160" s="97"/>
      <c r="E160" s="97"/>
      <c r="F160" s="97"/>
      <c r="I160" s="108"/>
      <c r="J160" s="108"/>
      <c r="K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</row>
    <row r="161" spans="1:256">
      <c r="A161" s="107"/>
      <c r="B161" s="108"/>
      <c r="C161" s="97"/>
      <c r="D161" s="97"/>
      <c r="E161" s="97"/>
      <c r="F161" s="97"/>
      <c r="I161" s="108"/>
      <c r="J161" s="108"/>
      <c r="K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</row>
    <row r="162" spans="1:256">
      <c r="A162" s="107"/>
      <c r="B162" s="108"/>
      <c r="C162" s="97"/>
      <c r="D162" s="97"/>
      <c r="E162" s="97"/>
      <c r="F162" s="97"/>
      <c r="I162" s="108"/>
      <c r="J162" s="108"/>
      <c r="K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</row>
    <row r="163" spans="1:256">
      <c r="A163" s="107"/>
      <c r="B163" s="108"/>
      <c r="C163" s="97"/>
      <c r="D163" s="97"/>
      <c r="E163" s="97"/>
      <c r="F163" s="97"/>
      <c r="I163" s="108"/>
      <c r="J163" s="108"/>
      <c r="K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</row>
    <row r="164" spans="1:256">
      <c r="A164" s="107"/>
      <c r="B164" s="108"/>
      <c r="C164" s="97"/>
      <c r="D164" s="97"/>
      <c r="E164" s="97"/>
      <c r="F164" s="97"/>
      <c r="I164" s="108"/>
      <c r="J164" s="108"/>
      <c r="K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</row>
    <row r="165" spans="1:256">
      <c r="A165" s="107"/>
      <c r="B165" s="108"/>
      <c r="C165" s="97"/>
      <c r="D165" s="97"/>
      <c r="E165" s="97"/>
      <c r="F165" s="97"/>
      <c r="I165" s="108"/>
      <c r="J165" s="108"/>
      <c r="K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</row>
    <row r="166" spans="1:256">
      <c r="A166" s="107"/>
      <c r="B166" s="108"/>
      <c r="C166" s="97"/>
      <c r="D166" s="97"/>
      <c r="E166" s="97"/>
      <c r="F166" s="97"/>
      <c r="I166" s="108"/>
      <c r="J166" s="108"/>
      <c r="K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</row>
    <row r="167" spans="1:256">
      <c r="A167" s="107"/>
      <c r="B167" s="108"/>
      <c r="C167" s="97"/>
      <c r="D167" s="97"/>
      <c r="E167" s="97"/>
      <c r="F167" s="97"/>
      <c r="I167" s="108"/>
      <c r="J167" s="108"/>
      <c r="K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</row>
    <row r="168" spans="1:256">
      <c r="A168" s="107"/>
      <c r="B168" s="108"/>
      <c r="C168" s="97"/>
      <c r="D168" s="97"/>
      <c r="E168" s="97"/>
      <c r="F168" s="97"/>
      <c r="I168" s="108"/>
      <c r="J168" s="108"/>
      <c r="K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</row>
    <row r="169" spans="1:256">
      <c r="A169" s="107"/>
      <c r="B169" s="108"/>
      <c r="C169" s="97"/>
      <c r="D169" s="97"/>
      <c r="E169" s="97"/>
      <c r="F169" s="97"/>
      <c r="I169" s="108"/>
      <c r="J169" s="108"/>
      <c r="K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</row>
    <row r="170" spans="1:256">
      <c r="A170" s="107"/>
      <c r="B170" s="108"/>
      <c r="C170" s="97"/>
      <c r="D170" s="97"/>
      <c r="E170" s="97"/>
      <c r="F170" s="97"/>
      <c r="I170" s="108"/>
      <c r="J170" s="108"/>
      <c r="K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</row>
    <row r="171" spans="1:256">
      <c r="A171" s="107"/>
      <c r="B171" s="108"/>
      <c r="C171" s="97"/>
      <c r="D171" s="97"/>
      <c r="E171" s="97"/>
      <c r="F171" s="97"/>
      <c r="I171" s="108"/>
      <c r="J171" s="108"/>
      <c r="K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</row>
    <row r="172" spans="1:256">
      <c r="A172" s="107"/>
      <c r="B172" s="108"/>
      <c r="C172" s="97"/>
      <c r="D172" s="97"/>
      <c r="E172" s="97"/>
      <c r="F172" s="97"/>
      <c r="I172" s="108"/>
      <c r="J172" s="108"/>
      <c r="K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</row>
    <row r="173" spans="1:256">
      <c r="A173" s="107"/>
      <c r="B173" s="108"/>
      <c r="C173" s="97"/>
      <c r="D173" s="97"/>
      <c r="E173" s="97"/>
      <c r="F173" s="97"/>
      <c r="I173" s="108"/>
      <c r="J173" s="108"/>
      <c r="K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</row>
    <row r="174" spans="1:256">
      <c r="A174" s="107"/>
      <c r="B174" s="108"/>
      <c r="C174" s="97"/>
      <c r="D174" s="97"/>
      <c r="E174" s="97"/>
      <c r="F174" s="97"/>
      <c r="I174" s="108"/>
      <c r="J174" s="108"/>
      <c r="K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</row>
    <row r="175" spans="1:256">
      <c r="A175" s="107"/>
      <c r="B175" s="108"/>
      <c r="C175" s="97"/>
      <c r="D175" s="97"/>
      <c r="E175" s="97"/>
      <c r="F175" s="97"/>
      <c r="I175" s="108"/>
      <c r="J175" s="108"/>
      <c r="K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</row>
    <row r="176" spans="1:256">
      <c r="A176" s="107"/>
      <c r="B176" s="108"/>
      <c r="C176" s="97"/>
      <c r="D176" s="97"/>
      <c r="E176" s="97"/>
      <c r="F176" s="97"/>
      <c r="I176" s="108"/>
      <c r="J176" s="108"/>
      <c r="K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</row>
    <row r="177" spans="1:256">
      <c r="A177" s="107"/>
      <c r="B177" s="108"/>
      <c r="C177" s="97"/>
      <c r="D177" s="97"/>
      <c r="E177" s="97"/>
      <c r="F177" s="97"/>
      <c r="I177" s="108"/>
      <c r="J177" s="108"/>
      <c r="K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</row>
    <row r="178" spans="1:256">
      <c r="A178" s="107"/>
      <c r="B178" s="108"/>
      <c r="C178" s="97"/>
      <c r="D178" s="97"/>
      <c r="E178" s="97"/>
      <c r="F178" s="97"/>
      <c r="I178" s="108"/>
      <c r="J178" s="108"/>
      <c r="K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</row>
    <row r="179" spans="1:256">
      <c r="A179" s="107"/>
      <c r="B179" s="108"/>
      <c r="C179" s="97"/>
      <c r="D179" s="97"/>
      <c r="E179" s="97"/>
      <c r="F179" s="97"/>
      <c r="I179" s="108"/>
      <c r="J179" s="108"/>
      <c r="K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</row>
    <row r="180" spans="1:256">
      <c r="A180" s="107"/>
      <c r="B180" s="108"/>
      <c r="C180" s="97"/>
      <c r="D180" s="97"/>
      <c r="E180" s="97"/>
      <c r="F180" s="97"/>
      <c r="I180" s="108"/>
      <c r="J180" s="108"/>
      <c r="K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</row>
    <row r="181" spans="1:256">
      <c r="A181" s="107"/>
      <c r="B181" s="108"/>
      <c r="C181" s="97"/>
      <c r="D181" s="97"/>
      <c r="E181" s="97"/>
      <c r="F181" s="97"/>
      <c r="I181" s="108"/>
      <c r="J181" s="108"/>
      <c r="K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</row>
    <row r="182" spans="1:256">
      <c r="A182" s="107"/>
      <c r="B182" s="108"/>
      <c r="C182" s="97"/>
      <c r="D182" s="97"/>
      <c r="E182" s="97"/>
      <c r="F182" s="97"/>
      <c r="I182" s="108"/>
      <c r="J182" s="108"/>
      <c r="K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</row>
    <row r="183" spans="1:256">
      <c r="A183" s="107"/>
      <c r="B183" s="108"/>
      <c r="C183" s="97"/>
      <c r="D183" s="97"/>
      <c r="E183" s="97"/>
      <c r="F183" s="97"/>
      <c r="I183" s="108"/>
      <c r="J183" s="108"/>
      <c r="K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</row>
    <row r="184" spans="1:256">
      <c r="A184" s="107"/>
      <c r="B184" s="108"/>
      <c r="C184" s="97"/>
      <c r="D184" s="97"/>
      <c r="E184" s="97"/>
      <c r="F184" s="97"/>
      <c r="I184" s="108"/>
      <c r="J184" s="108"/>
      <c r="K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</row>
    <row r="185" spans="1:256">
      <c r="A185" s="107"/>
      <c r="B185" s="108"/>
      <c r="C185" s="97"/>
      <c r="D185" s="97"/>
      <c r="E185" s="97"/>
      <c r="F185" s="97"/>
      <c r="I185" s="108"/>
      <c r="J185" s="108"/>
      <c r="K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</row>
    <row r="186" spans="1:256">
      <c r="A186" s="107"/>
      <c r="B186" s="108"/>
      <c r="C186" s="97"/>
      <c r="D186" s="97"/>
      <c r="E186" s="97"/>
      <c r="F186" s="97"/>
      <c r="I186" s="108"/>
      <c r="J186" s="108"/>
      <c r="K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</row>
    <row r="187" spans="1:256">
      <c r="A187" s="107"/>
      <c r="B187" s="108"/>
      <c r="C187" s="97"/>
      <c r="D187" s="97"/>
      <c r="E187" s="97"/>
      <c r="F187" s="97"/>
      <c r="I187" s="108"/>
      <c r="J187" s="108"/>
      <c r="K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</row>
    <row r="188" spans="1:256">
      <c r="A188" s="107"/>
      <c r="B188" s="108"/>
      <c r="C188" s="97"/>
      <c r="D188" s="97"/>
      <c r="E188" s="97"/>
      <c r="F188" s="97"/>
      <c r="I188" s="108"/>
      <c r="J188" s="108"/>
      <c r="K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</row>
    <row r="189" spans="1:256">
      <c r="A189" s="107"/>
      <c r="B189" s="108"/>
      <c r="C189" s="97"/>
      <c r="D189" s="97"/>
      <c r="E189" s="97"/>
      <c r="F189" s="97"/>
      <c r="I189" s="108"/>
      <c r="J189" s="108"/>
      <c r="K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</row>
    <row r="190" spans="1:256">
      <c r="A190" s="107"/>
      <c r="B190" s="108"/>
      <c r="C190" s="97"/>
      <c r="D190" s="97"/>
      <c r="E190" s="97"/>
      <c r="F190" s="97"/>
      <c r="I190" s="108"/>
      <c r="J190" s="108"/>
      <c r="K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</row>
    <row r="191" spans="1:256">
      <c r="A191" s="107"/>
      <c r="B191" s="108"/>
      <c r="C191" s="97"/>
      <c r="D191" s="97"/>
      <c r="E191" s="97"/>
      <c r="F191" s="97"/>
      <c r="I191" s="108"/>
      <c r="J191" s="108"/>
      <c r="K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</row>
    <row r="192" spans="1:256">
      <c r="A192" s="107"/>
      <c r="B192" s="108"/>
      <c r="C192" s="97"/>
      <c r="D192" s="97"/>
      <c r="E192" s="97"/>
      <c r="F192" s="97"/>
      <c r="I192" s="108"/>
      <c r="J192" s="108"/>
      <c r="K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</row>
    <row r="193" spans="1:256">
      <c r="A193" s="107"/>
      <c r="B193" s="108"/>
      <c r="C193" s="97"/>
      <c r="D193" s="97"/>
      <c r="E193" s="97"/>
      <c r="F193" s="97"/>
      <c r="I193" s="108"/>
      <c r="J193" s="108"/>
      <c r="K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</row>
    <row r="194" spans="1:256">
      <c r="A194" s="107"/>
      <c r="B194" s="108"/>
      <c r="C194" s="97"/>
      <c r="D194" s="97"/>
      <c r="E194" s="97"/>
      <c r="F194" s="97"/>
      <c r="I194" s="108"/>
      <c r="J194" s="108"/>
      <c r="K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</row>
    <row r="195" spans="1:256">
      <c r="A195" s="107"/>
      <c r="B195" s="108"/>
      <c r="C195" s="97"/>
      <c r="D195" s="97"/>
      <c r="E195" s="97"/>
      <c r="F195" s="97"/>
      <c r="I195" s="108"/>
      <c r="J195" s="108"/>
      <c r="K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</row>
    <row r="196" spans="1:256">
      <c r="A196" s="107"/>
      <c r="B196" s="108"/>
      <c r="C196" s="97"/>
      <c r="D196" s="97"/>
      <c r="E196" s="97"/>
      <c r="F196" s="97"/>
      <c r="I196" s="108"/>
      <c r="J196" s="108"/>
      <c r="K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</row>
    <row r="197" spans="1:256">
      <c r="A197" s="107"/>
      <c r="B197" s="108"/>
      <c r="C197" s="97"/>
      <c r="D197" s="97"/>
      <c r="E197" s="97"/>
      <c r="F197" s="97"/>
      <c r="I197" s="108"/>
      <c r="J197" s="108"/>
      <c r="K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</row>
    <row r="198" spans="1:256">
      <c r="A198" s="107"/>
      <c r="B198" s="108"/>
      <c r="C198" s="97"/>
      <c r="D198" s="97"/>
      <c r="E198" s="97"/>
      <c r="F198" s="97"/>
      <c r="I198" s="108"/>
      <c r="J198" s="108"/>
      <c r="K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</row>
    <row r="199" spans="1:256">
      <c r="A199" s="107"/>
      <c r="B199" s="108"/>
      <c r="C199" s="97"/>
      <c r="D199" s="97"/>
      <c r="E199" s="97"/>
      <c r="F199" s="97"/>
      <c r="I199" s="108"/>
      <c r="J199" s="108"/>
      <c r="K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</row>
    <row r="200" spans="1:256">
      <c r="A200" s="107"/>
      <c r="B200" s="108"/>
      <c r="C200" s="97"/>
      <c r="D200" s="97"/>
      <c r="E200" s="97"/>
      <c r="F200" s="97"/>
      <c r="I200" s="108"/>
      <c r="J200" s="108"/>
      <c r="K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</row>
    <row r="201" spans="1:256">
      <c r="A201" s="107"/>
      <c r="B201" s="108"/>
      <c r="C201" s="97"/>
      <c r="D201" s="97"/>
      <c r="E201" s="97"/>
      <c r="F201" s="97"/>
      <c r="I201" s="108"/>
      <c r="J201" s="108"/>
      <c r="K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</row>
    <row r="202" spans="1:256">
      <c r="A202" s="107"/>
      <c r="B202" s="108"/>
      <c r="C202" s="97"/>
      <c r="D202" s="97"/>
      <c r="E202" s="97"/>
      <c r="F202" s="97"/>
      <c r="I202" s="108"/>
      <c r="J202" s="108"/>
      <c r="K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</row>
    <row r="203" spans="1:256">
      <c r="A203" s="107"/>
      <c r="B203" s="108"/>
      <c r="C203" s="97"/>
      <c r="D203" s="97"/>
      <c r="E203" s="97"/>
      <c r="F203" s="97"/>
      <c r="I203" s="108"/>
      <c r="J203" s="108"/>
      <c r="K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</row>
    <row r="204" spans="1:256">
      <c r="A204" s="107"/>
      <c r="B204" s="108"/>
      <c r="C204" s="97"/>
      <c r="D204" s="97"/>
      <c r="E204" s="97"/>
      <c r="F204" s="97"/>
      <c r="I204" s="108"/>
      <c r="J204" s="108"/>
      <c r="K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</row>
    <row r="205" spans="1:256">
      <c r="A205" s="107"/>
      <c r="B205" s="108"/>
      <c r="C205" s="97"/>
      <c r="D205" s="97"/>
      <c r="E205" s="97"/>
      <c r="F205" s="97"/>
      <c r="I205" s="108"/>
      <c r="J205" s="108"/>
      <c r="K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</row>
    <row r="206" spans="1:256">
      <c r="A206" s="107"/>
      <c r="B206" s="108"/>
      <c r="C206" s="97"/>
      <c r="D206" s="97"/>
      <c r="E206" s="97"/>
      <c r="F206" s="97"/>
      <c r="I206" s="108"/>
      <c r="J206" s="108"/>
      <c r="K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</row>
    <row r="207" spans="1:256">
      <c r="A207" s="107"/>
      <c r="B207" s="108"/>
      <c r="C207" s="97"/>
      <c r="D207" s="97"/>
      <c r="E207" s="97"/>
      <c r="F207" s="97"/>
      <c r="I207" s="108"/>
      <c r="J207" s="108"/>
      <c r="K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</row>
    <row r="208" spans="1:256">
      <c r="A208" s="107"/>
      <c r="B208" s="108"/>
      <c r="C208" s="97"/>
      <c r="D208" s="97"/>
      <c r="E208" s="97"/>
      <c r="F208" s="97"/>
      <c r="I208" s="108"/>
      <c r="J208" s="108"/>
      <c r="K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</row>
    <row r="209" spans="1:256">
      <c r="A209" s="107"/>
      <c r="B209" s="108"/>
      <c r="C209" s="97"/>
      <c r="D209" s="97"/>
      <c r="E209" s="97"/>
      <c r="F209" s="97"/>
      <c r="I209" s="108"/>
      <c r="J209" s="108"/>
      <c r="K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</row>
    <row r="210" spans="1:256">
      <c r="A210" s="107"/>
      <c r="B210" s="108"/>
      <c r="C210" s="97"/>
      <c r="D210" s="97"/>
      <c r="E210" s="97"/>
      <c r="F210" s="97"/>
      <c r="I210" s="108"/>
      <c r="J210" s="108"/>
      <c r="K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</row>
    <row r="211" spans="1:256">
      <c r="A211" s="107"/>
      <c r="B211" s="108"/>
      <c r="C211" s="97"/>
      <c r="D211" s="97"/>
      <c r="E211" s="97"/>
      <c r="F211" s="97"/>
      <c r="I211" s="108"/>
      <c r="J211" s="108"/>
      <c r="K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</row>
    <row r="212" spans="1:256">
      <c r="A212" s="107"/>
      <c r="B212" s="108"/>
      <c r="C212" s="97"/>
      <c r="D212" s="97"/>
      <c r="E212" s="97"/>
      <c r="F212" s="97"/>
      <c r="I212" s="108"/>
      <c r="J212" s="108"/>
      <c r="K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</row>
    <row r="213" spans="1:256">
      <c r="A213" s="107"/>
      <c r="B213" s="108"/>
      <c r="C213" s="97"/>
      <c r="D213" s="97"/>
      <c r="E213" s="97"/>
      <c r="F213" s="97"/>
      <c r="I213" s="108"/>
      <c r="J213" s="108"/>
      <c r="K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</row>
    <row r="214" spans="1:256">
      <c r="A214" s="107"/>
      <c r="B214" s="108"/>
      <c r="C214" s="97"/>
      <c r="D214" s="97"/>
      <c r="E214" s="97"/>
      <c r="F214" s="97"/>
      <c r="I214" s="108"/>
      <c r="J214" s="108"/>
      <c r="K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</row>
    <row r="215" spans="1:256">
      <c r="A215" s="107"/>
      <c r="B215" s="108"/>
      <c r="C215" s="97"/>
      <c r="D215" s="97"/>
      <c r="E215" s="97"/>
      <c r="F215" s="97"/>
      <c r="I215" s="108"/>
      <c r="J215" s="108"/>
      <c r="K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</row>
    <row r="216" spans="1:256">
      <c r="A216" s="107"/>
      <c r="B216" s="108"/>
      <c r="C216" s="97"/>
      <c r="D216" s="97"/>
      <c r="E216" s="97"/>
      <c r="F216" s="97"/>
      <c r="I216" s="108"/>
      <c r="J216" s="108"/>
      <c r="K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</row>
    <row r="217" spans="1:256">
      <c r="A217" s="107"/>
      <c r="B217" s="108"/>
      <c r="C217" s="97"/>
      <c r="D217" s="97"/>
      <c r="E217" s="97"/>
      <c r="F217" s="97"/>
      <c r="I217" s="108"/>
      <c r="J217" s="108"/>
      <c r="K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</row>
    <row r="218" spans="1:256">
      <c r="A218" s="107"/>
      <c r="B218" s="108"/>
      <c r="C218" s="97"/>
      <c r="D218" s="97"/>
      <c r="E218" s="97"/>
      <c r="F218" s="97"/>
      <c r="I218" s="108"/>
      <c r="J218" s="108"/>
      <c r="K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</row>
    <row r="219" spans="1:256">
      <c r="A219" s="107"/>
      <c r="B219" s="108"/>
      <c r="C219" s="97"/>
      <c r="D219" s="97"/>
      <c r="E219" s="97"/>
      <c r="F219" s="97"/>
      <c r="I219" s="108"/>
      <c r="J219" s="108"/>
      <c r="K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</row>
    <row r="220" spans="1:256">
      <c r="A220" s="107"/>
      <c r="B220" s="108"/>
      <c r="C220" s="97"/>
      <c r="D220" s="97"/>
      <c r="E220" s="97"/>
      <c r="F220" s="97"/>
      <c r="I220" s="108"/>
      <c r="J220" s="108"/>
      <c r="K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</row>
    <row r="221" spans="1:256">
      <c r="A221" s="107"/>
      <c r="B221" s="108"/>
      <c r="C221" s="97"/>
      <c r="D221" s="97"/>
      <c r="E221" s="97"/>
      <c r="F221" s="97"/>
      <c r="I221" s="108"/>
      <c r="J221" s="108"/>
      <c r="K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</row>
    <row r="222" spans="1:256">
      <c r="A222" s="107"/>
      <c r="B222" s="108"/>
      <c r="C222" s="97"/>
      <c r="D222" s="97"/>
      <c r="E222" s="97"/>
      <c r="F222" s="97"/>
      <c r="I222" s="108"/>
      <c r="J222" s="108"/>
      <c r="K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</row>
    <row r="223" spans="1:256">
      <c r="A223" s="107"/>
      <c r="B223" s="108"/>
      <c r="C223" s="97"/>
      <c r="D223" s="97"/>
      <c r="E223" s="97"/>
      <c r="F223" s="97"/>
      <c r="I223" s="108"/>
      <c r="J223" s="108"/>
      <c r="K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</row>
    <row r="224" spans="1:256">
      <c r="A224" s="107"/>
      <c r="B224" s="108"/>
      <c r="C224" s="97"/>
      <c r="D224" s="97"/>
      <c r="E224" s="97"/>
      <c r="F224" s="97"/>
      <c r="I224" s="108"/>
      <c r="J224" s="108"/>
      <c r="K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</row>
    <row r="225" spans="1:256">
      <c r="A225" s="107"/>
      <c r="B225" s="108"/>
      <c r="C225" s="97"/>
      <c r="D225" s="97"/>
      <c r="E225" s="97"/>
      <c r="F225" s="97"/>
      <c r="I225" s="108"/>
      <c r="J225" s="108"/>
      <c r="K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</row>
    <row r="226" spans="1:256">
      <c r="A226" s="107"/>
      <c r="B226" s="108"/>
      <c r="C226" s="97"/>
      <c r="D226" s="97"/>
      <c r="E226" s="97"/>
      <c r="F226" s="97"/>
      <c r="I226" s="108"/>
      <c r="J226" s="108"/>
      <c r="K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</row>
    <row r="227" spans="1:256">
      <c r="A227" s="107"/>
      <c r="B227" s="108"/>
      <c r="C227" s="97"/>
      <c r="D227" s="97"/>
      <c r="E227" s="97"/>
      <c r="F227" s="97"/>
      <c r="I227" s="108"/>
      <c r="J227" s="108"/>
      <c r="K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</row>
    <row r="228" spans="1:256">
      <c r="A228" s="107"/>
      <c r="B228" s="108"/>
      <c r="C228" s="97"/>
      <c r="D228" s="97"/>
      <c r="E228" s="97"/>
      <c r="F228" s="97"/>
      <c r="I228" s="108"/>
      <c r="J228" s="108"/>
      <c r="K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</row>
    <row r="229" spans="1:256">
      <c r="A229" s="107"/>
      <c r="B229" s="108"/>
      <c r="C229" s="97"/>
      <c r="D229" s="97"/>
      <c r="E229" s="97"/>
      <c r="F229" s="97"/>
      <c r="I229" s="108"/>
      <c r="J229" s="108"/>
      <c r="K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</row>
    <row r="230" spans="1:256">
      <c r="A230" s="107"/>
      <c r="B230" s="108"/>
      <c r="C230" s="97"/>
      <c r="D230" s="97"/>
      <c r="E230" s="97"/>
      <c r="F230" s="97"/>
      <c r="I230" s="108"/>
      <c r="J230" s="108"/>
      <c r="K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</row>
    <row r="231" spans="1:256">
      <c r="A231" s="107"/>
      <c r="B231" s="108"/>
      <c r="C231" s="97"/>
      <c r="D231" s="97"/>
      <c r="E231" s="97"/>
      <c r="F231" s="97"/>
      <c r="I231" s="108"/>
      <c r="J231" s="108"/>
      <c r="K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</row>
    <row r="232" spans="1:256">
      <c r="A232" s="107"/>
      <c r="B232" s="108"/>
      <c r="C232" s="97"/>
      <c r="D232" s="97"/>
      <c r="E232" s="97"/>
      <c r="F232" s="97"/>
      <c r="I232" s="108"/>
      <c r="J232" s="108"/>
      <c r="K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</row>
    <row r="233" spans="1:256">
      <c r="A233" s="107"/>
      <c r="B233" s="108"/>
      <c r="C233" s="97"/>
      <c r="D233" s="97"/>
      <c r="E233" s="97"/>
      <c r="F233" s="97"/>
      <c r="I233" s="108"/>
      <c r="J233" s="108"/>
      <c r="K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</row>
    <row r="234" spans="1:256">
      <c r="A234" s="107"/>
      <c r="B234" s="108"/>
      <c r="C234" s="97"/>
      <c r="D234" s="97"/>
      <c r="E234" s="97"/>
      <c r="F234" s="97"/>
      <c r="I234" s="108"/>
      <c r="J234" s="108"/>
      <c r="K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</row>
    <row r="235" spans="1:256">
      <c r="A235" s="107"/>
      <c r="B235" s="108"/>
      <c r="C235" s="97"/>
      <c r="D235" s="97"/>
      <c r="E235" s="97"/>
      <c r="F235" s="97"/>
      <c r="I235" s="108"/>
      <c r="J235" s="108"/>
      <c r="K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</row>
    <row r="236" spans="1:256">
      <c r="A236" s="107"/>
      <c r="B236" s="108"/>
      <c r="C236" s="97"/>
      <c r="D236" s="97"/>
      <c r="E236" s="97"/>
      <c r="F236" s="97"/>
      <c r="I236" s="108"/>
      <c r="J236" s="108"/>
      <c r="K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</row>
    <row r="237" spans="1:256">
      <c r="A237" s="107"/>
      <c r="B237" s="108"/>
      <c r="C237" s="97"/>
      <c r="D237" s="97"/>
      <c r="E237" s="97"/>
      <c r="F237" s="97"/>
      <c r="I237" s="108"/>
      <c r="J237" s="108"/>
      <c r="K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</row>
    <row r="238" spans="1:256">
      <c r="A238" s="107"/>
      <c r="B238" s="108"/>
      <c r="C238" s="97"/>
      <c r="D238" s="97"/>
      <c r="E238" s="97"/>
      <c r="F238" s="97"/>
      <c r="I238" s="108"/>
      <c r="J238" s="108"/>
      <c r="K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</row>
    <row r="239" spans="1:256">
      <c r="A239" s="107"/>
      <c r="B239" s="108"/>
      <c r="C239" s="97"/>
      <c r="D239" s="97"/>
      <c r="E239" s="97"/>
      <c r="F239" s="97"/>
      <c r="I239" s="108"/>
      <c r="J239" s="108"/>
      <c r="K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</row>
    <row r="240" spans="1:256">
      <c r="A240" s="107"/>
      <c r="B240" s="108"/>
      <c r="C240" s="97"/>
      <c r="D240" s="97"/>
      <c r="E240" s="97"/>
      <c r="F240" s="97"/>
      <c r="I240" s="108"/>
      <c r="J240" s="108"/>
      <c r="K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</row>
    <row r="241" spans="1:256">
      <c r="A241" s="107"/>
      <c r="B241" s="108"/>
      <c r="C241" s="97"/>
      <c r="D241" s="97"/>
      <c r="E241" s="97"/>
      <c r="F241" s="97"/>
      <c r="I241" s="108"/>
      <c r="J241" s="108"/>
      <c r="K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</row>
    <row r="242" spans="1:256">
      <c r="A242" s="107"/>
      <c r="B242" s="108"/>
      <c r="C242" s="97"/>
      <c r="D242" s="97"/>
      <c r="E242" s="97"/>
      <c r="F242" s="97"/>
      <c r="I242" s="108"/>
      <c r="J242" s="108"/>
      <c r="K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</row>
    <row r="243" spans="1:256">
      <c r="A243" s="107"/>
      <c r="B243" s="108"/>
      <c r="C243" s="97"/>
      <c r="D243" s="97"/>
      <c r="E243" s="97"/>
      <c r="F243" s="97"/>
      <c r="I243" s="108"/>
      <c r="J243" s="108"/>
      <c r="K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</row>
    <row r="244" spans="1:256">
      <c r="A244" s="107"/>
      <c r="B244" s="108"/>
      <c r="C244" s="97"/>
      <c r="D244" s="97"/>
      <c r="E244" s="97"/>
      <c r="F244" s="97"/>
      <c r="I244" s="108"/>
      <c r="J244" s="108"/>
      <c r="K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</row>
    <row r="245" spans="1:256">
      <c r="A245" s="107"/>
      <c r="B245" s="108"/>
      <c r="C245" s="97"/>
      <c r="D245" s="97"/>
      <c r="E245" s="97"/>
      <c r="F245" s="97"/>
      <c r="I245" s="108"/>
      <c r="J245" s="108"/>
      <c r="K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</row>
    <row r="246" spans="1:256">
      <c r="A246" s="107"/>
      <c r="B246" s="108"/>
      <c r="C246" s="97"/>
      <c r="D246" s="97"/>
      <c r="E246" s="97"/>
      <c r="F246" s="97"/>
      <c r="I246" s="108"/>
      <c r="J246" s="108"/>
      <c r="K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</row>
    <row r="247" spans="1:256">
      <c r="A247" s="107"/>
      <c r="B247" s="108"/>
      <c r="C247" s="97"/>
      <c r="D247" s="97"/>
      <c r="E247" s="97"/>
      <c r="F247" s="97"/>
      <c r="I247" s="108"/>
      <c r="J247" s="108"/>
      <c r="K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</row>
    <row r="248" spans="1:256">
      <c r="A248" s="107"/>
      <c r="B248" s="108"/>
      <c r="C248" s="97"/>
      <c r="D248" s="97"/>
      <c r="E248" s="97"/>
      <c r="F248" s="97"/>
      <c r="I248" s="108"/>
      <c r="J248" s="108"/>
      <c r="K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</row>
    <row r="249" spans="1:256">
      <c r="A249" s="107"/>
      <c r="B249" s="108"/>
      <c r="C249" s="97"/>
      <c r="D249" s="97"/>
      <c r="E249" s="97"/>
      <c r="F249" s="97"/>
      <c r="I249" s="108"/>
      <c r="J249" s="108"/>
      <c r="K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</row>
    <row r="250" spans="1:256">
      <c r="A250" s="107"/>
      <c r="B250" s="108"/>
      <c r="C250" s="97"/>
      <c r="D250" s="97"/>
      <c r="E250" s="97"/>
      <c r="F250" s="97"/>
      <c r="I250" s="108"/>
      <c r="J250" s="108"/>
      <c r="K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</row>
    <row r="251" spans="1:256">
      <c r="A251" s="107"/>
      <c r="B251" s="108"/>
      <c r="C251" s="97"/>
      <c r="D251" s="97"/>
      <c r="E251" s="97"/>
      <c r="F251" s="97"/>
      <c r="I251" s="108"/>
      <c r="J251" s="108"/>
      <c r="K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</row>
    <row r="252" spans="1:256">
      <c r="A252" s="107"/>
      <c r="B252" s="108"/>
      <c r="C252" s="97"/>
      <c r="D252" s="97"/>
      <c r="E252" s="97"/>
      <c r="F252" s="97"/>
      <c r="I252" s="108"/>
      <c r="J252" s="108"/>
      <c r="K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</row>
    <row r="253" spans="1:256">
      <c r="A253" s="107"/>
      <c r="B253" s="108"/>
      <c r="C253" s="97"/>
      <c r="D253" s="97"/>
      <c r="E253" s="97"/>
      <c r="F253" s="97"/>
      <c r="I253" s="108"/>
      <c r="J253" s="108"/>
      <c r="K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</row>
    <row r="254" spans="1:256">
      <c r="A254" s="107"/>
      <c r="B254" s="108"/>
      <c r="C254" s="97"/>
      <c r="D254" s="97"/>
      <c r="E254" s="97"/>
      <c r="F254" s="97"/>
      <c r="I254" s="108"/>
      <c r="J254" s="108"/>
      <c r="K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</row>
    <row r="255" spans="1:256">
      <c r="A255" s="107"/>
      <c r="B255" s="108"/>
      <c r="C255" s="97"/>
      <c r="D255" s="97"/>
      <c r="E255" s="97"/>
      <c r="F255" s="97"/>
      <c r="I255" s="108"/>
      <c r="J255" s="108"/>
      <c r="K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</row>
    <row r="256" spans="1:256">
      <c r="A256" s="107"/>
      <c r="B256" s="108"/>
      <c r="C256" s="97"/>
      <c r="D256" s="97"/>
      <c r="E256" s="97"/>
      <c r="F256" s="97"/>
      <c r="I256" s="108"/>
      <c r="J256" s="108"/>
      <c r="K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</row>
    <row r="257" spans="1:256">
      <c r="A257" s="107"/>
      <c r="B257" s="108"/>
      <c r="C257" s="97"/>
      <c r="D257" s="97"/>
      <c r="E257" s="97"/>
      <c r="F257" s="97"/>
      <c r="I257" s="108"/>
      <c r="J257" s="108"/>
      <c r="K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</row>
    <row r="258" spans="1:256">
      <c r="A258" s="107"/>
      <c r="B258" s="108"/>
      <c r="C258" s="97"/>
      <c r="D258" s="97"/>
      <c r="E258" s="97"/>
      <c r="F258" s="97"/>
      <c r="I258" s="108"/>
      <c r="J258" s="108"/>
      <c r="K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</row>
    <row r="259" spans="1:256">
      <c r="A259" s="107"/>
      <c r="B259" s="108"/>
      <c r="C259" s="97"/>
      <c r="D259" s="97"/>
      <c r="E259" s="97"/>
      <c r="F259" s="97"/>
      <c r="I259" s="108"/>
      <c r="J259" s="108"/>
      <c r="K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</row>
    <row r="260" spans="1:256">
      <c r="A260" s="107"/>
      <c r="B260" s="108"/>
      <c r="C260" s="97"/>
      <c r="D260" s="97"/>
      <c r="E260" s="97"/>
      <c r="F260" s="97"/>
      <c r="I260" s="108"/>
      <c r="J260" s="108"/>
      <c r="K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</row>
    <row r="261" spans="1:256">
      <c r="A261" s="107"/>
      <c r="B261" s="108"/>
      <c r="C261" s="97"/>
      <c r="D261" s="97"/>
      <c r="E261" s="97"/>
      <c r="F261" s="97"/>
      <c r="I261" s="108"/>
      <c r="J261" s="108"/>
      <c r="K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</row>
    <row r="262" spans="1:256">
      <c r="A262" s="107"/>
      <c r="B262" s="108"/>
      <c r="C262" s="97"/>
      <c r="D262" s="97"/>
      <c r="E262" s="97"/>
      <c r="F262" s="97"/>
      <c r="I262" s="108"/>
      <c r="J262" s="108"/>
      <c r="K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</row>
    <row r="263" spans="1:256">
      <c r="A263" s="107"/>
      <c r="B263" s="108"/>
      <c r="C263" s="97"/>
      <c r="D263" s="97"/>
      <c r="E263" s="97"/>
      <c r="F263" s="97"/>
      <c r="I263" s="108"/>
      <c r="J263" s="108"/>
      <c r="K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</row>
    <row r="264" spans="1:256">
      <c r="A264" s="107"/>
      <c r="B264" s="108"/>
      <c r="C264" s="97"/>
      <c r="D264" s="97"/>
      <c r="E264" s="97"/>
      <c r="F264" s="97"/>
      <c r="I264" s="108"/>
      <c r="J264" s="108"/>
      <c r="K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</row>
    <row r="265" spans="1:256">
      <c r="A265" s="107"/>
      <c r="B265" s="108"/>
      <c r="C265" s="97"/>
      <c r="D265" s="97"/>
      <c r="E265" s="97"/>
      <c r="F265" s="97"/>
      <c r="I265" s="108"/>
      <c r="J265" s="108"/>
      <c r="K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</row>
    <row r="266" spans="1:256">
      <c r="A266" s="107"/>
      <c r="B266" s="108"/>
      <c r="C266" s="97"/>
      <c r="D266" s="97"/>
      <c r="E266" s="97"/>
      <c r="F266" s="97"/>
      <c r="I266" s="108"/>
      <c r="J266" s="108"/>
      <c r="K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</row>
    <row r="267" spans="1:256">
      <c r="A267" s="107"/>
      <c r="B267" s="108"/>
      <c r="C267" s="97"/>
      <c r="D267" s="97"/>
      <c r="E267" s="97"/>
      <c r="F267" s="97"/>
      <c r="I267" s="108"/>
      <c r="J267" s="108"/>
      <c r="K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</row>
    <row r="268" spans="1:256">
      <c r="A268" s="107"/>
      <c r="B268" s="108"/>
      <c r="C268" s="97"/>
      <c r="D268" s="97"/>
      <c r="E268" s="97"/>
      <c r="F268" s="97"/>
      <c r="I268" s="108"/>
      <c r="J268" s="108"/>
      <c r="K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</row>
    <row r="269" spans="1:256">
      <c r="A269" s="107"/>
      <c r="B269" s="108"/>
      <c r="C269" s="97"/>
      <c r="D269" s="97"/>
      <c r="E269" s="97"/>
      <c r="F269" s="97"/>
      <c r="I269" s="108"/>
      <c r="J269" s="108"/>
      <c r="K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</row>
    <row r="270" spans="1:256">
      <c r="A270" s="107"/>
      <c r="B270" s="108"/>
      <c r="C270" s="97"/>
      <c r="D270" s="97"/>
      <c r="E270" s="97"/>
      <c r="F270" s="97"/>
      <c r="I270" s="108"/>
      <c r="J270" s="108"/>
      <c r="K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</row>
    <row r="271" spans="1:256">
      <c r="A271" s="107"/>
      <c r="B271" s="108"/>
      <c r="C271" s="97"/>
      <c r="D271" s="97"/>
      <c r="E271" s="97"/>
      <c r="F271" s="97"/>
      <c r="I271" s="108"/>
      <c r="J271" s="108"/>
      <c r="K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</row>
    <row r="272" spans="1:256">
      <c r="A272" s="107"/>
      <c r="B272" s="108"/>
      <c r="C272" s="97"/>
      <c r="D272" s="97"/>
      <c r="E272" s="97"/>
      <c r="F272" s="97"/>
      <c r="I272" s="108"/>
      <c r="J272" s="108"/>
      <c r="K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</row>
    <row r="273" spans="1:256">
      <c r="A273" s="107"/>
      <c r="B273" s="108"/>
      <c r="C273" s="97"/>
      <c r="D273" s="97"/>
      <c r="E273" s="97"/>
      <c r="F273" s="97"/>
      <c r="I273" s="108"/>
      <c r="J273" s="108"/>
      <c r="K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</row>
    <row r="274" spans="1:256">
      <c r="A274" s="107"/>
      <c r="B274" s="108"/>
      <c r="C274" s="97"/>
      <c r="D274" s="97"/>
      <c r="E274" s="97"/>
      <c r="F274" s="97"/>
      <c r="I274" s="108"/>
      <c r="J274" s="108"/>
      <c r="K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</row>
    <row r="275" spans="1:256">
      <c r="A275" s="107"/>
      <c r="B275" s="108"/>
      <c r="C275" s="97"/>
      <c r="D275" s="97"/>
      <c r="E275" s="97"/>
      <c r="F275" s="97"/>
      <c r="I275" s="108"/>
      <c r="J275" s="108"/>
      <c r="K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</row>
    <row r="276" spans="1:256">
      <c r="A276" s="107"/>
      <c r="B276" s="108"/>
      <c r="C276" s="97"/>
      <c r="D276" s="97"/>
      <c r="E276" s="97"/>
      <c r="F276" s="97"/>
      <c r="I276" s="108"/>
      <c r="J276" s="108"/>
      <c r="K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</row>
    <row r="277" spans="1:256">
      <c r="A277" s="107"/>
      <c r="B277" s="108"/>
      <c r="C277" s="97"/>
      <c r="D277" s="97"/>
      <c r="E277" s="97"/>
      <c r="F277" s="97"/>
      <c r="I277" s="108"/>
      <c r="J277" s="108"/>
      <c r="K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</row>
    <row r="278" spans="1:256">
      <c r="A278" s="107"/>
      <c r="B278" s="108"/>
      <c r="C278" s="97"/>
      <c r="D278" s="97"/>
      <c r="E278" s="97"/>
      <c r="F278" s="97"/>
      <c r="I278" s="108"/>
      <c r="J278" s="108"/>
      <c r="K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</row>
    <row r="279" spans="1:256">
      <c r="A279" s="107"/>
      <c r="B279" s="108"/>
      <c r="C279" s="97"/>
      <c r="D279" s="97"/>
      <c r="E279" s="97"/>
      <c r="F279" s="97"/>
      <c r="I279" s="108"/>
      <c r="J279" s="108"/>
      <c r="K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</row>
    <row r="280" spans="1:256">
      <c r="A280" s="107"/>
      <c r="B280" s="108"/>
      <c r="C280" s="97"/>
      <c r="D280" s="97"/>
      <c r="E280" s="97"/>
      <c r="F280" s="97"/>
      <c r="I280" s="108"/>
      <c r="J280" s="108"/>
      <c r="K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</row>
    <row r="281" spans="1:256">
      <c r="A281" s="107"/>
      <c r="B281" s="108"/>
      <c r="C281" s="97"/>
      <c r="D281" s="97"/>
      <c r="E281" s="97"/>
      <c r="F281" s="97"/>
      <c r="I281" s="108"/>
      <c r="J281" s="108"/>
      <c r="K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</row>
    <row r="282" spans="1:256">
      <c r="A282" s="107"/>
      <c r="B282" s="108"/>
      <c r="C282" s="97"/>
      <c r="D282" s="97"/>
      <c r="E282" s="97"/>
      <c r="F282" s="97"/>
      <c r="I282" s="108"/>
      <c r="J282" s="108"/>
      <c r="K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</row>
    <row r="283" spans="1:256">
      <c r="A283" s="107"/>
      <c r="B283" s="108"/>
      <c r="C283" s="97"/>
      <c r="D283" s="97"/>
      <c r="E283" s="97"/>
      <c r="F283" s="97"/>
      <c r="I283" s="108"/>
      <c r="J283" s="108"/>
      <c r="K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</row>
    <row r="284" spans="1:256">
      <c r="A284" s="107"/>
      <c r="B284" s="108"/>
      <c r="C284" s="97"/>
      <c r="D284" s="97"/>
      <c r="E284" s="97"/>
      <c r="F284" s="97"/>
      <c r="I284" s="108"/>
      <c r="J284" s="108"/>
      <c r="K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</row>
    <row r="285" spans="1:256">
      <c r="A285" s="107"/>
      <c r="B285" s="108"/>
      <c r="C285" s="97"/>
      <c r="D285" s="97"/>
      <c r="E285" s="97"/>
      <c r="F285" s="97"/>
      <c r="I285" s="108"/>
      <c r="J285" s="108"/>
      <c r="K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</row>
    <row r="286" spans="1:256">
      <c r="A286" s="107"/>
      <c r="B286" s="108"/>
      <c r="C286" s="97"/>
      <c r="D286" s="97"/>
      <c r="E286" s="97"/>
      <c r="F286" s="97"/>
      <c r="I286" s="108"/>
      <c r="J286" s="108"/>
      <c r="K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</row>
    <row r="287" spans="1:256">
      <c r="A287" s="107"/>
      <c r="B287" s="108"/>
      <c r="C287" s="97"/>
      <c r="D287" s="97"/>
      <c r="E287" s="97"/>
      <c r="F287" s="97"/>
      <c r="I287" s="108"/>
      <c r="J287" s="108"/>
      <c r="K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</row>
    <row r="288" spans="1:256">
      <c r="A288" s="107"/>
      <c r="B288" s="108"/>
      <c r="C288" s="97"/>
      <c r="D288" s="97"/>
      <c r="E288" s="97"/>
      <c r="F288" s="97"/>
      <c r="I288" s="108"/>
      <c r="J288" s="108"/>
      <c r="K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</row>
    <row r="289" spans="1:256">
      <c r="A289" s="107"/>
      <c r="B289" s="108"/>
      <c r="C289" s="97"/>
      <c r="D289" s="97"/>
      <c r="E289" s="97"/>
      <c r="F289" s="97"/>
      <c r="I289" s="108"/>
      <c r="J289" s="108"/>
      <c r="K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</row>
    <row r="290" spans="1:256">
      <c r="A290" s="107"/>
      <c r="B290" s="108"/>
      <c r="C290" s="97"/>
      <c r="D290" s="97"/>
      <c r="E290" s="97"/>
      <c r="F290" s="97"/>
      <c r="I290" s="108"/>
      <c r="J290" s="108"/>
      <c r="K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</row>
    <row r="291" spans="1:256">
      <c r="A291" s="107"/>
      <c r="B291" s="108"/>
      <c r="C291" s="97"/>
      <c r="D291" s="97"/>
      <c r="E291" s="97"/>
      <c r="F291" s="97"/>
      <c r="I291" s="108"/>
      <c r="J291" s="108"/>
      <c r="K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</row>
    <row r="292" spans="1:256">
      <c r="A292" s="107"/>
      <c r="B292" s="108"/>
      <c r="C292" s="97"/>
      <c r="D292" s="97"/>
      <c r="E292" s="97"/>
      <c r="F292" s="97"/>
      <c r="I292" s="108"/>
      <c r="J292" s="108"/>
      <c r="K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</row>
    <row r="293" spans="1:256">
      <c r="A293" s="107"/>
      <c r="B293" s="108"/>
      <c r="C293" s="97"/>
      <c r="D293" s="97"/>
      <c r="E293" s="97"/>
      <c r="F293" s="97"/>
      <c r="I293" s="108"/>
      <c r="J293" s="108"/>
      <c r="K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</row>
    <row r="294" spans="1:256">
      <c r="A294" s="107"/>
      <c r="B294" s="108"/>
      <c r="C294" s="97"/>
      <c r="D294" s="97"/>
      <c r="E294" s="97"/>
      <c r="F294" s="97"/>
      <c r="I294" s="108"/>
      <c r="J294" s="108"/>
      <c r="K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</row>
    <row r="295" spans="1:256">
      <c r="A295" s="107"/>
      <c r="B295" s="108"/>
      <c r="C295" s="97"/>
      <c r="D295" s="97"/>
      <c r="E295" s="97"/>
      <c r="F295" s="97"/>
      <c r="I295" s="108"/>
      <c r="J295" s="108"/>
      <c r="K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</row>
    <row r="296" spans="1:256">
      <c r="A296" s="107"/>
      <c r="B296" s="108"/>
      <c r="C296" s="97"/>
      <c r="D296" s="97"/>
      <c r="E296" s="97"/>
      <c r="F296" s="97"/>
      <c r="I296" s="108"/>
      <c r="J296" s="108"/>
      <c r="K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</row>
    <row r="297" spans="1:256">
      <c r="A297" s="107"/>
      <c r="B297" s="108"/>
      <c r="C297" s="97"/>
      <c r="D297" s="97"/>
      <c r="E297" s="97"/>
      <c r="F297" s="97"/>
      <c r="I297" s="108"/>
      <c r="J297" s="108"/>
      <c r="K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</row>
    <row r="298" spans="1:256">
      <c r="A298" s="107"/>
      <c r="B298" s="108"/>
      <c r="C298" s="97"/>
      <c r="D298" s="97"/>
      <c r="E298" s="97"/>
      <c r="F298" s="97"/>
      <c r="I298" s="108"/>
      <c r="J298" s="108"/>
      <c r="K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</row>
    <row r="299" spans="1:256">
      <c r="A299" s="107"/>
      <c r="B299" s="108"/>
      <c r="C299" s="97"/>
      <c r="D299" s="97"/>
      <c r="E299" s="97"/>
      <c r="F299" s="97"/>
      <c r="I299" s="108"/>
      <c r="J299" s="108"/>
      <c r="K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</row>
    <row r="300" spans="1:256">
      <c r="A300" s="107"/>
      <c r="B300" s="108"/>
      <c r="C300" s="97"/>
      <c r="D300" s="97"/>
      <c r="E300" s="97"/>
      <c r="F300" s="97"/>
      <c r="I300" s="108"/>
      <c r="J300" s="108"/>
      <c r="K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</row>
    <row r="301" spans="1:256">
      <c r="A301" s="107"/>
      <c r="B301" s="108"/>
      <c r="C301" s="97"/>
      <c r="D301" s="97"/>
      <c r="E301" s="97"/>
      <c r="F301" s="97"/>
      <c r="I301" s="108"/>
      <c r="J301" s="108"/>
      <c r="K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</row>
    <row r="302" spans="1:256">
      <c r="A302" s="107"/>
      <c r="B302" s="108"/>
      <c r="C302" s="97"/>
      <c r="D302" s="97"/>
      <c r="E302" s="97"/>
      <c r="F302" s="97"/>
      <c r="I302" s="108"/>
      <c r="J302" s="108"/>
      <c r="K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</row>
    <row r="303" spans="1:256">
      <c r="A303" s="107"/>
      <c r="B303" s="108"/>
      <c r="C303" s="97"/>
      <c r="D303" s="97"/>
      <c r="E303" s="97"/>
      <c r="F303" s="97"/>
      <c r="I303" s="108"/>
      <c r="J303" s="108"/>
      <c r="K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</row>
    <row r="304" spans="1:256">
      <c r="A304" s="107"/>
      <c r="B304" s="108"/>
      <c r="C304" s="97"/>
      <c r="D304" s="97"/>
      <c r="E304" s="97"/>
      <c r="F304" s="97"/>
      <c r="I304" s="108"/>
      <c r="J304" s="108"/>
      <c r="K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</row>
    <row r="305" spans="1:256">
      <c r="A305" s="107"/>
      <c r="B305" s="108"/>
      <c r="C305" s="97"/>
      <c r="D305" s="97"/>
      <c r="E305" s="97"/>
      <c r="F305" s="97"/>
      <c r="I305" s="108"/>
      <c r="J305" s="108"/>
      <c r="K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</row>
    <row r="306" spans="1:256">
      <c r="A306" s="107"/>
      <c r="B306" s="108"/>
      <c r="C306" s="97"/>
      <c r="D306" s="97"/>
      <c r="E306" s="97"/>
      <c r="F306" s="97"/>
      <c r="I306" s="108"/>
      <c r="J306" s="108"/>
      <c r="K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</row>
    <row r="307" spans="1:256">
      <c r="A307" s="107"/>
      <c r="B307" s="108"/>
      <c r="C307" s="97"/>
      <c r="D307" s="97"/>
      <c r="E307" s="97"/>
      <c r="F307" s="97"/>
      <c r="I307" s="108"/>
      <c r="J307" s="108"/>
      <c r="K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</row>
    <row r="308" spans="1:256">
      <c r="A308" s="107"/>
      <c r="B308" s="108"/>
      <c r="C308" s="97"/>
      <c r="D308" s="97"/>
      <c r="E308" s="97"/>
      <c r="F308" s="97"/>
      <c r="I308" s="108"/>
      <c r="J308" s="108"/>
      <c r="K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</row>
    <row r="309" spans="1:256">
      <c r="A309" s="107"/>
      <c r="B309" s="108"/>
      <c r="C309" s="97"/>
      <c r="D309" s="97"/>
      <c r="E309" s="97"/>
      <c r="F309" s="97"/>
      <c r="I309" s="108"/>
      <c r="J309" s="108"/>
      <c r="K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</row>
    <row r="310" spans="1:256">
      <c r="A310" s="107"/>
      <c r="B310" s="108"/>
      <c r="C310" s="97"/>
      <c r="D310" s="97"/>
      <c r="E310" s="97"/>
      <c r="F310" s="97"/>
      <c r="I310" s="108"/>
      <c r="J310" s="108"/>
      <c r="K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</row>
    <row r="311" spans="1:256">
      <c r="A311" s="107"/>
      <c r="B311" s="108"/>
      <c r="C311" s="97"/>
      <c r="D311" s="97"/>
      <c r="E311" s="97"/>
      <c r="F311" s="97"/>
      <c r="I311" s="108"/>
      <c r="J311" s="108"/>
      <c r="K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</row>
    <row r="312" spans="1:256">
      <c r="A312" s="107"/>
      <c r="B312" s="108"/>
      <c r="C312" s="97"/>
      <c r="D312" s="97"/>
      <c r="E312" s="97"/>
      <c r="F312" s="97"/>
      <c r="I312" s="108"/>
      <c r="J312" s="108"/>
      <c r="K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</row>
    <row r="313" spans="1:256">
      <c r="A313" s="107"/>
      <c r="B313" s="108"/>
      <c r="C313" s="97"/>
      <c r="D313" s="97"/>
      <c r="E313" s="97"/>
      <c r="F313" s="97"/>
      <c r="I313" s="108"/>
      <c r="J313" s="108"/>
      <c r="K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</row>
    <row r="314" spans="1:256">
      <c r="A314" s="107"/>
      <c r="B314" s="108"/>
      <c r="C314" s="97"/>
      <c r="D314" s="97"/>
      <c r="E314" s="97"/>
      <c r="F314" s="97"/>
      <c r="I314" s="108"/>
      <c r="J314" s="108"/>
      <c r="K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</row>
    <row r="315" spans="1:256">
      <c r="A315" s="107"/>
      <c r="B315" s="108"/>
      <c r="C315" s="97"/>
      <c r="D315" s="97"/>
      <c r="E315" s="97"/>
      <c r="F315" s="97"/>
      <c r="I315" s="108"/>
      <c r="J315" s="108"/>
      <c r="K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</row>
    <row r="316" spans="1:256">
      <c r="A316" s="107"/>
      <c r="B316" s="108"/>
      <c r="C316" s="97"/>
      <c r="D316" s="97"/>
      <c r="E316" s="97"/>
      <c r="F316" s="97"/>
      <c r="I316" s="108"/>
      <c r="J316" s="108"/>
      <c r="K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</row>
    <row r="317" spans="1:256">
      <c r="A317" s="107"/>
      <c r="B317" s="108"/>
      <c r="C317" s="97"/>
      <c r="D317" s="97"/>
      <c r="E317" s="97"/>
      <c r="F317" s="97"/>
      <c r="I317" s="108"/>
      <c r="J317" s="108"/>
      <c r="K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</row>
    <row r="318" spans="1:256">
      <c r="A318" s="107"/>
      <c r="B318" s="108"/>
      <c r="C318" s="97"/>
      <c r="D318" s="97"/>
      <c r="E318" s="97"/>
      <c r="F318" s="97"/>
      <c r="I318" s="108"/>
      <c r="J318" s="108"/>
      <c r="K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</row>
    <row r="319" spans="1:256">
      <c r="A319" s="107"/>
      <c r="B319" s="108"/>
      <c r="C319" s="97"/>
      <c r="D319" s="97"/>
      <c r="E319" s="97"/>
      <c r="F319" s="97"/>
      <c r="I319" s="108"/>
      <c r="J319" s="108"/>
      <c r="K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</row>
    <row r="320" spans="1:256">
      <c r="A320" s="107"/>
      <c r="B320" s="108"/>
      <c r="C320" s="97"/>
      <c r="D320" s="97"/>
      <c r="E320" s="97"/>
      <c r="F320" s="97"/>
      <c r="I320" s="108"/>
      <c r="J320" s="108"/>
      <c r="K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</row>
    <row r="321" spans="1:256">
      <c r="A321" s="107"/>
      <c r="B321" s="108"/>
      <c r="C321" s="97"/>
      <c r="D321" s="97"/>
      <c r="E321" s="97"/>
      <c r="F321" s="97"/>
      <c r="I321" s="108"/>
      <c r="J321" s="108"/>
      <c r="K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</row>
    <row r="322" spans="1:256">
      <c r="A322" s="107"/>
      <c r="B322" s="108"/>
      <c r="C322" s="97"/>
      <c r="D322" s="97"/>
      <c r="E322" s="97"/>
      <c r="F322" s="97"/>
      <c r="I322" s="108"/>
      <c r="J322" s="108"/>
      <c r="K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</row>
    <row r="323" spans="1:256">
      <c r="A323" s="107"/>
      <c r="B323" s="108"/>
      <c r="C323" s="97"/>
      <c r="D323" s="97"/>
      <c r="E323" s="97"/>
      <c r="F323" s="97"/>
      <c r="I323" s="108"/>
      <c r="J323" s="108"/>
      <c r="K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</row>
    <row r="324" spans="1:256">
      <c r="A324" s="107"/>
      <c r="B324" s="108"/>
      <c r="C324" s="97"/>
      <c r="D324" s="97"/>
      <c r="E324" s="97"/>
      <c r="F324" s="97"/>
      <c r="I324" s="108"/>
      <c r="J324" s="108"/>
      <c r="K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</row>
    <row r="325" spans="1:256">
      <c r="A325" s="107"/>
      <c r="B325" s="108"/>
      <c r="C325" s="97"/>
      <c r="D325" s="97"/>
      <c r="E325" s="97"/>
      <c r="F325" s="97"/>
      <c r="I325" s="108"/>
      <c r="J325" s="108"/>
      <c r="K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</row>
    <row r="326" spans="1:256">
      <c r="A326" s="107"/>
      <c r="B326" s="108"/>
      <c r="C326" s="97"/>
      <c r="D326" s="97"/>
      <c r="E326" s="97"/>
      <c r="F326" s="97"/>
      <c r="I326" s="108"/>
      <c r="J326" s="108"/>
      <c r="K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</row>
    <row r="327" spans="1:256">
      <c r="A327" s="107"/>
      <c r="B327" s="108"/>
      <c r="C327" s="97"/>
      <c r="D327" s="97"/>
      <c r="E327" s="97"/>
      <c r="F327" s="97"/>
      <c r="I327" s="108"/>
      <c r="J327" s="108"/>
      <c r="K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</row>
    <row r="328" spans="1:256">
      <c r="A328" s="107"/>
      <c r="B328" s="108"/>
      <c r="C328" s="97"/>
      <c r="D328" s="97"/>
      <c r="E328" s="97"/>
      <c r="F328" s="97"/>
      <c r="I328" s="108"/>
      <c r="J328" s="108"/>
      <c r="K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</row>
    <row r="329" spans="1:256">
      <c r="A329" s="107"/>
      <c r="B329" s="108"/>
      <c r="C329" s="97"/>
      <c r="D329" s="97"/>
      <c r="E329" s="97"/>
      <c r="F329" s="97"/>
      <c r="I329" s="108"/>
      <c r="J329" s="108"/>
      <c r="K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</row>
    <row r="330" spans="1:256">
      <c r="A330" s="107"/>
      <c r="B330" s="108"/>
      <c r="C330" s="97"/>
      <c r="D330" s="97"/>
      <c r="E330" s="97"/>
      <c r="F330" s="97"/>
      <c r="I330" s="108"/>
      <c r="J330" s="108"/>
      <c r="K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</row>
    <row r="331" spans="1:256">
      <c r="A331" s="107"/>
      <c r="B331" s="108"/>
      <c r="C331" s="97"/>
      <c r="D331" s="97"/>
      <c r="E331" s="97"/>
      <c r="F331" s="97"/>
      <c r="I331" s="108"/>
      <c r="J331" s="108"/>
      <c r="K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</row>
    <row r="332" spans="1:256">
      <c r="A332" s="107"/>
      <c r="B332" s="108"/>
      <c r="C332" s="97"/>
      <c r="D332" s="97"/>
      <c r="E332" s="97"/>
      <c r="F332" s="97"/>
      <c r="I332" s="108"/>
      <c r="J332" s="108"/>
      <c r="K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</row>
    <row r="333" spans="1:256">
      <c r="A333" s="107"/>
      <c r="B333" s="108"/>
      <c r="C333" s="97"/>
      <c r="D333" s="97"/>
      <c r="E333" s="97"/>
      <c r="F333" s="97"/>
      <c r="I333" s="108"/>
      <c r="J333" s="108"/>
      <c r="K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</row>
    <row r="334" spans="1:256">
      <c r="A334" s="107"/>
      <c r="B334" s="108"/>
      <c r="C334" s="97"/>
      <c r="D334" s="97"/>
      <c r="E334" s="97"/>
      <c r="F334" s="97"/>
      <c r="I334" s="108"/>
      <c r="J334" s="108"/>
      <c r="K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</row>
    <row r="335" spans="1:256">
      <c r="A335" s="107"/>
      <c r="B335" s="108"/>
      <c r="C335" s="97"/>
      <c r="D335" s="97"/>
      <c r="E335" s="97"/>
      <c r="F335" s="97"/>
      <c r="I335" s="108"/>
      <c r="J335" s="108"/>
      <c r="K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</row>
    <row r="336" spans="1:256">
      <c r="A336" s="107"/>
      <c r="B336" s="108"/>
      <c r="C336" s="97"/>
      <c r="D336" s="97"/>
      <c r="E336" s="97"/>
      <c r="F336" s="97"/>
      <c r="I336" s="108"/>
      <c r="J336" s="108"/>
      <c r="K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</row>
    <row r="337" spans="1:256">
      <c r="A337" s="107"/>
      <c r="B337" s="108"/>
      <c r="C337" s="97"/>
      <c r="D337" s="97"/>
      <c r="E337" s="97"/>
      <c r="F337" s="97"/>
      <c r="I337" s="108"/>
      <c r="J337" s="108"/>
      <c r="K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</row>
    <row r="338" spans="1:256">
      <c r="A338" s="107"/>
      <c r="B338" s="108"/>
      <c r="C338" s="97"/>
      <c r="D338" s="97"/>
      <c r="E338" s="97"/>
      <c r="F338" s="97"/>
      <c r="I338" s="108"/>
      <c r="J338" s="108"/>
      <c r="K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</row>
    <row r="339" spans="1:256">
      <c r="A339" s="107"/>
      <c r="B339" s="108"/>
      <c r="C339" s="97"/>
      <c r="D339" s="97"/>
      <c r="E339" s="97"/>
      <c r="F339" s="97"/>
      <c r="I339" s="108"/>
      <c r="J339" s="108"/>
      <c r="K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</row>
    <row r="340" spans="1:256">
      <c r="A340" s="107"/>
      <c r="B340" s="108"/>
      <c r="C340" s="97"/>
      <c r="D340" s="97"/>
      <c r="E340" s="97"/>
      <c r="F340" s="97"/>
      <c r="I340" s="108"/>
      <c r="J340" s="108"/>
      <c r="K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</row>
    <row r="341" spans="1:256">
      <c r="A341" s="107"/>
      <c r="B341" s="108"/>
      <c r="C341" s="97"/>
      <c r="D341" s="97"/>
      <c r="E341" s="97"/>
      <c r="F341" s="97"/>
      <c r="I341" s="108"/>
      <c r="J341" s="108"/>
      <c r="K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</row>
    <row r="342" spans="1:256">
      <c r="A342" s="107"/>
      <c r="B342" s="108"/>
      <c r="C342" s="97"/>
      <c r="D342" s="97"/>
      <c r="E342" s="97"/>
      <c r="F342" s="97"/>
      <c r="I342" s="108"/>
      <c r="J342" s="108"/>
      <c r="K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</row>
    <row r="343" spans="1:256">
      <c r="A343" s="107"/>
      <c r="B343" s="108"/>
      <c r="C343" s="97"/>
      <c r="D343" s="97"/>
      <c r="E343" s="97"/>
      <c r="F343" s="97"/>
      <c r="I343" s="108"/>
      <c r="J343" s="108"/>
      <c r="K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</row>
    <row r="344" spans="1:256">
      <c r="A344" s="107"/>
      <c r="B344" s="108"/>
      <c r="C344" s="97"/>
      <c r="D344" s="97"/>
      <c r="E344" s="97"/>
      <c r="F344" s="97"/>
      <c r="I344" s="108"/>
      <c r="J344" s="108"/>
      <c r="K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</row>
    <row r="345" spans="1:256">
      <c r="A345" s="107"/>
      <c r="B345" s="108"/>
      <c r="C345" s="97"/>
      <c r="D345" s="97"/>
      <c r="E345" s="97"/>
      <c r="F345" s="97"/>
      <c r="I345" s="108"/>
      <c r="J345" s="108"/>
      <c r="K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</row>
    <row r="346" spans="1:256">
      <c r="A346" s="107"/>
      <c r="B346" s="108"/>
      <c r="C346" s="97"/>
      <c r="D346" s="97"/>
      <c r="E346" s="97"/>
      <c r="F346" s="97"/>
      <c r="I346" s="108"/>
      <c r="J346" s="108"/>
      <c r="K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</row>
    <row r="347" spans="1:256">
      <c r="A347" s="107"/>
      <c r="B347" s="108"/>
      <c r="C347" s="97"/>
      <c r="D347" s="97"/>
      <c r="E347" s="97"/>
      <c r="F347" s="97"/>
      <c r="I347" s="108"/>
      <c r="J347" s="108"/>
      <c r="K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</row>
    <row r="348" spans="1:256">
      <c r="A348" s="107"/>
      <c r="B348" s="108"/>
      <c r="C348" s="97"/>
      <c r="D348" s="97"/>
      <c r="E348" s="97"/>
      <c r="F348" s="97"/>
      <c r="I348" s="108"/>
      <c r="J348" s="108"/>
      <c r="K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</row>
    <row r="349" spans="1:256">
      <c r="A349" s="107"/>
      <c r="B349" s="108"/>
      <c r="C349" s="97"/>
      <c r="D349" s="97"/>
      <c r="E349" s="97"/>
      <c r="F349" s="97"/>
      <c r="I349" s="108"/>
      <c r="J349" s="108"/>
      <c r="K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</row>
    <row r="350" spans="1:256">
      <c r="A350" s="107"/>
      <c r="B350" s="108"/>
      <c r="C350" s="97"/>
      <c r="D350" s="97"/>
      <c r="E350" s="97"/>
      <c r="F350" s="97"/>
      <c r="I350" s="108"/>
      <c r="J350" s="108"/>
      <c r="K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</row>
    <row r="351" spans="1:256">
      <c r="A351" s="107"/>
      <c r="B351" s="108"/>
      <c r="C351" s="97"/>
      <c r="D351" s="97"/>
      <c r="E351" s="97"/>
      <c r="F351" s="97"/>
      <c r="I351" s="108"/>
      <c r="J351" s="108"/>
      <c r="K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</row>
    <row r="352" spans="1:256">
      <c r="A352" s="107"/>
      <c r="B352" s="108"/>
      <c r="C352" s="97"/>
      <c r="D352" s="97"/>
      <c r="E352" s="97"/>
      <c r="F352" s="97"/>
      <c r="I352" s="108"/>
      <c r="J352" s="108"/>
      <c r="K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</row>
    <row r="353" spans="1:256">
      <c r="A353" s="107"/>
      <c r="B353" s="108"/>
      <c r="C353" s="97"/>
      <c r="D353" s="97"/>
      <c r="E353" s="97"/>
      <c r="F353" s="97"/>
      <c r="I353" s="108"/>
      <c r="J353" s="108"/>
      <c r="K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</row>
    <row r="354" spans="1:256">
      <c r="A354" s="107"/>
      <c r="B354" s="108"/>
      <c r="C354" s="97"/>
      <c r="D354" s="97"/>
      <c r="E354" s="97"/>
      <c r="F354" s="97"/>
      <c r="I354" s="108"/>
      <c r="J354" s="108"/>
      <c r="K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</row>
    <row r="355" spans="1:256">
      <c r="A355" s="107"/>
      <c r="B355" s="108"/>
      <c r="C355" s="97"/>
      <c r="D355" s="97"/>
      <c r="E355" s="97"/>
      <c r="F355" s="97"/>
      <c r="I355" s="108"/>
      <c r="J355" s="108"/>
      <c r="K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</row>
    <row r="356" spans="1:256">
      <c r="A356" s="107"/>
      <c r="B356" s="108"/>
      <c r="C356" s="97"/>
      <c r="D356" s="97"/>
      <c r="E356" s="97"/>
      <c r="F356" s="97"/>
      <c r="I356" s="108"/>
      <c r="J356" s="108"/>
      <c r="K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</row>
    <row r="357" spans="1:256">
      <c r="A357" s="107"/>
      <c r="B357" s="108"/>
      <c r="C357" s="97"/>
      <c r="D357" s="97"/>
      <c r="E357" s="97"/>
      <c r="F357" s="97"/>
      <c r="I357" s="108"/>
      <c r="J357" s="108"/>
      <c r="K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</row>
    <row r="358" spans="1:256">
      <c r="A358" s="107"/>
      <c r="B358" s="108"/>
      <c r="C358" s="97"/>
      <c r="D358" s="97"/>
      <c r="E358" s="97"/>
      <c r="F358" s="97"/>
      <c r="I358" s="108"/>
      <c r="J358" s="108"/>
      <c r="K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</row>
    <row r="359" spans="1:256">
      <c r="A359" s="107"/>
      <c r="B359" s="108"/>
      <c r="C359" s="97"/>
      <c r="D359" s="97"/>
      <c r="E359" s="97"/>
      <c r="F359" s="97"/>
      <c r="I359" s="108"/>
      <c r="J359" s="108"/>
      <c r="K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</row>
    <row r="360" spans="1:256">
      <c r="A360" s="107"/>
      <c r="B360" s="108"/>
      <c r="C360" s="97"/>
      <c r="D360" s="97"/>
      <c r="E360" s="97"/>
      <c r="F360" s="97"/>
      <c r="I360" s="108"/>
      <c r="J360" s="108"/>
      <c r="K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</row>
    <row r="361" spans="1:256">
      <c r="A361" s="107"/>
      <c r="B361" s="108"/>
      <c r="C361" s="97"/>
      <c r="D361" s="97"/>
      <c r="E361" s="97"/>
      <c r="F361" s="97"/>
      <c r="I361" s="108"/>
      <c r="J361" s="108"/>
      <c r="K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</row>
    <row r="362" spans="1:256">
      <c r="A362" s="107"/>
      <c r="B362" s="108"/>
      <c r="C362" s="97"/>
      <c r="D362" s="97"/>
      <c r="E362" s="97"/>
      <c r="F362" s="97"/>
      <c r="I362" s="108"/>
      <c r="J362" s="108"/>
      <c r="K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</row>
    <row r="363" spans="1:256">
      <c r="A363" s="107"/>
      <c r="B363" s="108"/>
      <c r="C363" s="97"/>
      <c r="D363" s="97"/>
      <c r="E363" s="97"/>
      <c r="F363" s="97"/>
      <c r="I363" s="108"/>
      <c r="J363" s="108"/>
      <c r="K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</row>
    <row r="364" spans="1:256">
      <c r="A364" s="107"/>
      <c r="B364" s="108"/>
      <c r="C364" s="97"/>
      <c r="D364" s="97"/>
      <c r="E364" s="97"/>
      <c r="F364" s="97"/>
      <c r="I364" s="108"/>
      <c r="J364" s="108"/>
      <c r="K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</row>
    <row r="365" spans="1:256">
      <c r="A365" s="107"/>
      <c r="B365" s="108"/>
      <c r="C365" s="97"/>
      <c r="D365" s="97"/>
      <c r="E365" s="97"/>
      <c r="F365" s="97"/>
      <c r="I365" s="108"/>
      <c r="J365" s="108"/>
      <c r="K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</row>
    <row r="366" spans="1:256">
      <c r="A366" s="107"/>
      <c r="B366" s="108"/>
      <c r="C366" s="97"/>
      <c r="D366" s="97"/>
      <c r="E366" s="97"/>
      <c r="F366" s="97"/>
      <c r="I366" s="108"/>
      <c r="J366" s="108"/>
      <c r="K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</row>
    <row r="367" spans="1:256">
      <c r="A367" s="107"/>
      <c r="B367" s="108"/>
      <c r="C367" s="97"/>
      <c r="D367" s="97"/>
      <c r="E367" s="97"/>
      <c r="F367" s="97"/>
      <c r="I367" s="108"/>
      <c r="J367" s="108"/>
      <c r="K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</row>
    <row r="368" spans="1:256">
      <c r="A368" s="107"/>
      <c r="B368" s="108"/>
      <c r="C368" s="97"/>
      <c r="D368" s="97"/>
      <c r="E368" s="97"/>
      <c r="F368" s="97"/>
      <c r="I368" s="108"/>
      <c r="J368" s="108"/>
      <c r="K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</row>
    <row r="369" spans="1:256">
      <c r="A369" s="107"/>
      <c r="B369" s="108"/>
      <c r="C369" s="97"/>
      <c r="D369" s="97"/>
      <c r="E369" s="97"/>
      <c r="F369" s="97"/>
      <c r="I369" s="108"/>
      <c r="J369" s="108"/>
      <c r="K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</row>
    <row r="370" spans="1:256">
      <c r="A370" s="107"/>
      <c r="B370" s="108"/>
      <c r="C370" s="97"/>
      <c r="D370" s="97"/>
      <c r="E370" s="97"/>
      <c r="F370" s="97"/>
      <c r="I370" s="108"/>
      <c r="J370" s="108"/>
      <c r="K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</row>
    <row r="371" spans="1:256">
      <c r="A371" s="107"/>
      <c r="B371" s="108"/>
      <c r="C371" s="97"/>
      <c r="D371" s="97"/>
      <c r="E371" s="97"/>
      <c r="F371" s="97"/>
      <c r="I371" s="108"/>
      <c r="J371" s="108"/>
      <c r="K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</row>
    <row r="372" spans="1:256">
      <c r="A372" s="107"/>
      <c r="B372" s="108"/>
      <c r="C372" s="97"/>
      <c r="D372" s="97"/>
      <c r="E372" s="97"/>
      <c r="F372" s="97"/>
      <c r="I372" s="108"/>
      <c r="J372" s="108"/>
      <c r="K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</row>
    <row r="373" spans="1:256">
      <c r="A373" s="107"/>
      <c r="B373" s="108"/>
      <c r="C373" s="97"/>
      <c r="D373" s="97"/>
      <c r="E373" s="97"/>
      <c r="F373" s="97"/>
      <c r="I373" s="108"/>
      <c r="J373" s="108"/>
      <c r="K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</row>
    <row r="374" spans="1:256">
      <c r="A374" s="107"/>
      <c r="B374" s="108"/>
      <c r="C374" s="97"/>
      <c r="D374" s="97"/>
      <c r="E374" s="97"/>
      <c r="F374" s="97"/>
      <c r="I374" s="108"/>
      <c r="J374" s="108"/>
      <c r="K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</row>
    <row r="375" spans="1:256">
      <c r="A375" s="107"/>
      <c r="B375" s="108"/>
      <c r="C375" s="97"/>
      <c r="D375" s="97"/>
      <c r="E375" s="97"/>
      <c r="F375" s="97"/>
      <c r="I375" s="108"/>
      <c r="J375" s="108"/>
      <c r="K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</row>
    <row r="376" spans="1:256">
      <c r="A376" s="107"/>
      <c r="B376" s="108"/>
      <c r="C376" s="97"/>
      <c r="D376" s="97"/>
      <c r="E376" s="97"/>
      <c r="F376" s="97"/>
      <c r="I376" s="108"/>
      <c r="J376" s="108"/>
      <c r="K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</row>
    <row r="377" spans="1:256">
      <c r="A377" s="107"/>
      <c r="B377" s="108"/>
      <c r="C377" s="97"/>
      <c r="D377" s="97"/>
      <c r="E377" s="97"/>
      <c r="F377" s="97"/>
      <c r="I377" s="108"/>
      <c r="J377" s="108"/>
      <c r="K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</row>
    <row r="378" spans="1:256">
      <c r="A378" s="107"/>
      <c r="B378" s="108"/>
      <c r="C378" s="97"/>
      <c r="D378" s="97"/>
      <c r="E378" s="97"/>
      <c r="F378" s="97"/>
      <c r="I378" s="108"/>
      <c r="J378" s="108"/>
      <c r="K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</row>
    <row r="379" spans="1:256">
      <c r="A379" s="107"/>
      <c r="B379" s="108"/>
      <c r="C379" s="97"/>
      <c r="D379" s="97"/>
      <c r="E379" s="97"/>
      <c r="F379" s="97"/>
      <c r="I379" s="108"/>
      <c r="J379" s="108"/>
      <c r="K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</row>
    <row r="380" spans="1:256">
      <c r="A380" s="107"/>
      <c r="B380" s="108"/>
      <c r="C380" s="97"/>
      <c r="D380" s="97"/>
      <c r="E380" s="97"/>
      <c r="F380" s="97"/>
      <c r="I380" s="108"/>
      <c r="J380" s="108"/>
      <c r="K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</row>
    <row r="381" spans="1:256">
      <c r="A381" s="107"/>
      <c r="B381" s="108"/>
      <c r="C381" s="97"/>
      <c r="D381" s="97"/>
      <c r="E381" s="97"/>
      <c r="F381" s="97"/>
      <c r="I381" s="108"/>
      <c r="J381" s="108"/>
      <c r="K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</row>
    <row r="382" spans="1:256">
      <c r="A382" s="107"/>
      <c r="B382" s="108"/>
      <c r="C382" s="97"/>
      <c r="D382" s="97"/>
      <c r="E382" s="97"/>
      <c r="F382" s="97"/>
      <c r="I382" s="108"/>
      <c r="J382" s="108"/>
      <c r="K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</row>
    <row r="383" spans="1:256">
      <c r="A383" s="107"/>
      <c r="B383" s="108"/>
      <c r="C383" s="97"/>
      <c r="D383" s="97"/>
      <c r="E383" s="97"/>
      <c r="F383" s="97"/>
      <c r="I383" s="108"/>
      <c r="J383" s="108"/>
      <c r="K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</row>
    <row r="384" spans="1:256">
      <c r="A384" s="107"/>
      <c r="B384" s="108"/>
      <c r="C384" s="97"/>
      <c r="D384" s="97"/>
      <c r="E384" s="97"/>
      <c r="F384" s="97"/>
      <c r="I384" s="108"/>
      <c r="J384" s="108"/>
      <c r="K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</row>
    <row r="385" spans="1:256">
      <c r="A385" s="107"/>
      <c r="B385" s="108"/>
      <c r="C385" s="97"/>
      <c r="D385" s="97"/>
      <c r="E385" s="97"/>
      <c r="F385" s="97"/>
      <c r="I385" s="108"/>
      <c r="J385" s="108"/>
      <c r="K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</row>
    <row r="386" spans="1:256">
      <c r="A386" s="107"/>
      <c r="B386" s="108"/>
      <c r="C386" s="97"/>
      <c r="D386" s="97"/>
      <c r="E386" s="97"/>
      <c r="F386" s="97"/>
      <c r="I386" s="108"/>
      <c r="J386" s="108"/>
      <c r="K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</row>
    <row r="387" spans="1:256">
      <c r="A387" s="107"/>
      <c r="B387" s="108"/>
      <c r="C387" s="97"/>
      <c r="D387" s="97"/>
      <c r="E387" s="97"/>
      <c r="F387" s="97"/>
      <c r="I387" s="108"/>
      <c r="J387" s="108"/>
      <c r="K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</row>
    <row r="388" spans="1:256">
      <c r="A388" s="107"/>
      <c r="B388" s="108"/>
      <c r="C388" s="97"/>
      <c r="D388" s="97"/>
      <c r="E388" s="97"/>
      <c r="F388" s="97"/>
      <c r="I388" s="108"/>
      <c r="J388" s="108"/>
      <c r="K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</row>
    <row r="389" spans="1:256">
      <c r="A389" s="107"/>
      <c r="B389" s="108"/>
      <c r="C389" s="97"/>
      <c r="D389" s="97"/>
      <c r="E389" s="97"/>
      <c r="F389" s="97"/>
      <c r="I389" s="108"/>
      <c r="J389" s="108"/>
      <c r="K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</row>
    <row r="390" spans="1:256">
      <c r="A390" s="107"/>
      <c r="B390" s="108"/>
      <c r="C390" s="97"/>
      <c r="D390" s="97"/>
      <c r="E390" s="97"/>
      <c r="F390" s="97"/>
      <c r="I390" s="108"/>
      <c r="J390" s="108"/>
      <c r="K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</row>
    <row r="391" spans="1:256">
      <c r="A391" s="107"/>
      <c r="B391" s="108"/>
      <c r="C391" s="97"/>
      <c r="D391" s="97"/>
      <c r="E391" s="97"/>
      <c r="F391" s="97"/>
      <c r="I391" s="108"/>
      <c r="J391" s="108"/>
      <c r="K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</row>
    <row r="392" spans="1:256">
      <c r="A392" s="107"/>
      <c r="B392" s="108"/>
      <c r="C392" s="97"/>
      <c r="D392" s="97"/>
      <c r="E392" s="97"/>
      <c r="F392" s="97"/>
      <c r="I392" s="108"/>
      <c r="J392" s="108"/>
      <c r="K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</row>
    <row r="393" spans="1:256">
      <c r="A393" s="107"/>
      <c r="B393" s="108"/>
      <c r="C393" s="97"/>
      <c r="D393" s="97"/>
      <c r="E393" s="97"/>
      <c r="F393" s="97"/>
      <c r="I393" s="108"/>
      <c r="J393" s="108"/>
      <c r="K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</row>
    <row r="394" spans="1:256">
      <c r="A394" s="107"/>
      <c r="B394" s="108"/>
      <c r="C394" s="97"/>
      <c r="D394" s="97"/>
      <c r="E394" s="97"/>
      <c r="F394" s="97"/>
      <c r="I394" s="108"/>
      <c r="J394" s="108"/>
      <c r="K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</row>
    <row r="395" spans="1:256">
      <c r="A395" s="107"/>
      <c r="B395" s="108"/>
      <c r="C395" s="97"/>
      <c r="D395" s="97"/>
      <c r="E395" s="97"/>
      <c r="F395" s="97"/>
      <c r="I395" s="108"/>
      <c r="J395" s="108"/>
      <c r="K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</row>
    <row r="396" spans="1:256">
      <c r="A396" s="107"/>
      <c r="B396" s="108"/>
      <c r="C396" s="97"/>
      <c r="D396" s="97"/>
      <c r="E396" s="97"/>
      <c r="F396" s="97"/>
      <c r="I396" s="108"/>
      <c r="J396" s="108"/>
      <c r="K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</row>
    <row r="397" spans="1:256">
      <c r="A397" s="107"/>
      <c r="B397" s="108"/>
      <c r="C397" s="97"/>
      <c r="D397" s="97"/>
      <c r="E397" s="97"/>
      <c r="F397" s="97"/>
      <c r="I397" s="108"/>
      <c r="J397" s="108"/>
      <c r="K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</row>
    <row r="398" spans="1:256">
      <c r="A398" s="107"/>
      <c r="B398" s="108"/>
      <c r="C398" s="97"/>
      <c r="D398" s="97"/>
      <c r="E398" s="97"/>
      <c r="F398" s="97"/>
      <c r="I398" s="108"/>
      <c r="J398" s="108"/>
      <c r="K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</row>
    <row r="399" spans="1:256">
      <c r="A399" s="107"/>
      <c r="B399" s="108"/>
      <c r="C399" s="97"/>
      <c r="D399" s="97"/>
      <c r="E399" s="97"/>
      <c r="F399" s="97"/>
      <c r="I399" s="108"/>
      <c r="J399" s="108"/>
      <c r="K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</row>
    <row r="400" spans="1:256">
      <c r="A400" s="107"/>
      <c r="B400" s="108"/>
      <c r="C400" s="97"/>
      <c r="D400" s="97"/>
      <c r="E400" s="97"/>
      <c r="F400" s="97"/>
      <c r="I400" s="108"/>
      <c r="J400" s="108"/>
      <c r="K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</row>
    <row r="401" spans="1:256">
      <c r="A401" s="107"/>
      <c r="B401" s="108"/>
      <c r="C401" s="97"/>
      <c r="D401" s="97"/>
      <c r="E401" s="97"/>
      <c r="F401" s="97"/>
      <c r="I401" s="108"/>
      <c r="J401" s="108"/>
      <c r="K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</row>
    <row r="402" spans="1:256">
      <c r="A402" s="107"/>
      <c r="B402" s="108"/>
      <c r="C402" s="97"/>
      <c r="D402" s="97"/>
      <c r="E402" s="97"/>
      <c r="F402" s="97"/>
      <c r="I402" s="108"/>
      <c r="J402" s="108"/>
      <c r="K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</row>
    <row r="403" spans="1:256">
      <c r="A403" s="107"/>
      <c r="B403" s="108"/>
      <c r="C403" s="97"/>
      <c r="D403" s="97"/>
      <c r="E403" s="97"/>
      <c r="F403" s="97"/>
      <c r="I403" s="108"/>
      <c r="J403" s="108"/>
      <c r="K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</row>
    <row r="404" spans="1:256">
      <c r="A404" s="107"/>
      <c r="B404" s="108"/>
      <c r="C404" s="97"/>
      <c r="D404" s="97"/>
      <c r="E404" s="97"/>
      <c r="F404" s="97"/>
      <c r="I404" s="108"/>
      <c r="J404" s="108"/>
      <c r="K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</row>
    <row r="405" spans="1:256">
      <c r="A405" s="107"/>
      <c r="B405" s="108"/>
      <c r="C405" s="97"/>
      <c r="D405" s="97"/>
      <c r="E405" s="97"/>
      <c r="F405" s="97"/>
      <c r="I405" s="108"/>
      <c r="J405" s="108"/>
      <c r="K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</row>
    <row r="406" spans="1:256">
      <c r="A406" s="107"/>
      <c r="B406" s="108"/>
      <c r="C406" s="97"/>
      <c r="D406" s="97"/>
      <c r="E406" s="97"/>
      <c r="F406" s="97"/>
      <c r="I406" s="108"/>
      <c r="J406" s="108"/>
      <c r="K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</row>
    <row r="407" spans="1:256">
      <c r="A407" s="107"/>
      <c r="B407" s="108"/>
      <c r="C407" s="97"/>
      <c r="D407" s="97"/>
      <c r="E407" s="97"/>
      <c r="F407" s="97"/>
      <c r="I407" s="108"/>
      <c r="J407" s="108"/>
      <c r="K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</row>
    <row r="408" spans="1:256">
      <c r="A408" s="107"/>
      <c r="B408" s="108"/>
      <c r="C408" s="97"/>
      <c r="D408" s="97"/>
      <c r="E408" s="97"/>
      <c r="F408" s="97"/>
      <c r="I408" s="108"/>
      <c r="J408" s="108"/>
      <c r="K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</row>
    <row r="409" spans="1:256">
      <c r="A409" s="107"/>
      <c r="B409" s="108"/>
      <c r="C409" s="97"/>
      <c r="D409" s="97"/>
      <c r="E409" s="97"/>
      <c r="F409" s="97"/>
      <c r="I409" s="108"/>
      <c r="J409" s="108"/>
      <c r="K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</row>
    <row r="410" spans="1:256">
      <c r="A410" s="107"/>
      <c r="B410" s="108"/>
      <c r="C410" s="97"/>
      <c r="D410" s="97"/>
      <c r="E410" s="97"/>
      <c r="F410" s="97"/>
      <c r="I410" s="108"/>
      <c r="J410" s="108"/>
      <c r="K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</row>
    <row r="411" spans="1:256">
      <c r="A411" s="107"/>
      <c r="B411" s="108"/>
      <c r="C411" s="97"/>
      <c r="D411" s="97"/>
      <c r="E411" s="97"/>
      <c r="F411" s="97"/>
      <c r="I411" s="108"/>
      <c r="J411" s="108"/>
      <c r="K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</row>
    <row r="412" spans="1:256">
      <c r="A412" s="107"/>
      <c r="B412" s="108"/>
      <c r="C412" s="97"/>
      <c r="D412" s="97"/>
      <c r="E412" s="97"/>
      <c r="F412" s="97"/>
      <c r="I412" s="108"/>
      <c r="J412" s="108"/>
      <c r="K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</row>
    <row r="413" spans="1:256">
      <c r="A413" s="107"/>
      <c r="B413" s="108"/>
      <c r="C413" s="97"/>
      <c r="D413" s="97"/>
      <c r="E413" s="97"/>
      <c r="F413" s="97"/>
      <c r="I413" s="108"/>
      <c r="J413" s="108"/>
      <c r="K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</row>
    <row r="414" spans="1:256">
      <c r="A414" s="107"/>
      <c r="B414" s="108"/>
      <c r="C414" s="97"/>
      <c r="D414" s="97"/>
      <c r="E414" s="97"/>
      <c r="F414" s="97"/>
      <c r="I414" s="108"/>
      <c r="J414" s="108"/>
      <c r="K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</row>
    <row r="415" spans="1:256">
      <c r="A415" s="107"/>
      <c r="B415" s="108"/>
      <c r="C415" s="97"/>
      <c r="D415" s="97"/>
      <c r="E415" s="97"/>
      <c r="F415" s="97"/>
      <c r="I415" s="108"/>
      <c r="J415" s="108"/>
      <c r="K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</row>
    <row r="416" spans="1:256">
      <c r="A416" s="107"/>
      <c r="B416" s="108"/>
      <c r="C416" s="97"/>
      <c r="D416" s="97"/>
      <c r="E416" s="97"/>
      <c r="F416" s="97"/>
      <c r="I416" s="108"/>
      <c r="J416" s="108"/>
      <c r="K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</row>
    <row r="417" spans="1:256">
      <c r="A417" s="107"/>
      <c r="B417" s="108"/>
      <c r="C417" s="97"/>
      <c r="D417" s="97"/>
      <c r="E417" s="97"/>
      <c r="F417" s="97"/>
      <c r="I417" s="108"/>
      <c r="J417" s="108"/>
      <c r="K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</row>
    <row r="418" spans="1:256">
      <c r="A418" s="107"/>
      <c r="B418" s="108"/>
      <c r="C418" s="97"/>
      <c r="D418" s="97"/>
      <c r="E418" s="97"/>
      <c r="F418" s="97"/>
      <c r="I418" s="108"/>
      <c r="J418" s="108"/>
      <c r="K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</row>
    <row r="419" spans="1:256">
      <c r="A419" s="107"/>
      <c r="B419" s="108"/>
      <c r="C419" s="97"/>
      <c r="D419" s="97"/>
      <c r="E419" s="97"/>
      <c r="F419" s="97"/>
      <c r="I419" s="108"/>
      <c r="J419" s="108"/>
      <c r="K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</row>
    <row r="420" spans="1:256">
      <c r="A420" s="107"/>
      <c r="B420" s="108"/>
      <c r="C420" s="97"/>
      <c r="D420" s="97"/>
      <c r="E420" s="97"/>
      <c r="F420" s="97"/>
      <c r="I420" s="108"/>
      <c r="J420" s="108"/>
      <c r="K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</row>
    <row r="421" spans="1:256">
      <c r="A421" s="107"/>
      <c r="B421" s="108"/>
      <c r="C421" s="97"/>
      <c r="D421" s="97"/>
      <c r="E421" s="97"/>
      <c r="F421" s="97"/>
      <c r="I421" s="108"/>
      <c r="J421" s="108"/>
      <c r="K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</row>
    <row r="422" spans="1:256">
      <c r="A422" s="107"/>
      <c r="B422" s="108"/>
      <c r="C422" s="97"/>
      <c r="D422" s="97"/>
      <c r="E422" s="97"/>
      <c r="F422" s="97"/>
      <c r="I422" s="108"/>
      <c r="J422" s="108"/>
      <c r="K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</row>
    <row r="423" spans="1:256">
      <c r="A423" s="107"/>
      <c r="B423" s="108"/>
      <c r="C423" s="97"/>
      <c r="D423" s="97"/>
      <c r="E423" s="97"/>
      <c r="F423" s="97"/>
      <c r="I423" s="108"/>
      <c r="J423" s="108"/>
      <c r="K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</row>
    <row r="424" spans="1:256">
      <c r="A424" s="107"/>
      <c r="B424" s="108"/>
      <c r="C424" s="97"/>
      <c r="D424" s="97"/>
      <c r="E424" s="97"/>
      <c r="F424" s="97"/>
      <c r="I424" s="108"/>
      <c r="J424" s="108"/>
      <c r="K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</row>
    <row r="425" spans="1:256">
      <c r="A425" s="107"/>
      <c r="B425" s="108"/>
      <c r="C425" s="97"/>
      <c r="D425" s="97"/>
      <c r="E425" s="97"/>
      <c r="F425" s="97"/>
      <c r="I425" s="108"/>
      <c r="J425" s="108"/>
      <c r="K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</row>
    <row r="426" spans="1:256">
      <c r="A426" s="107"/>
      <c r="B426" s="108"/>
      <c r="C426" s="97"/>
      <c r="D426" s="97"/>
      <c r="E426" s="97"/>
      <c r="F426" s="97"/>
      <c r="I426" s="108"/>
      <c r="J426" s="108"/>
      <c r="K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</row>
    <row r="427" spans="1:256">
      <c r="A427" s="107"/>
      <c r="B427" s="108"/>
      <c r="C427" s="97"/>
      <c r="D427" s="97"/>
      <c r="E427" s="97"/>
      <c r="F427" s="97"/>
      <c r="I427" s="108"/>
      <c r="J427" s="108"/>
      <c r="K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</row>
    <row r="428" spans="1:256">
      <c r="A428" s="107"/>
      <c r="B428" s="108"/>
      <c r="C428" s="97"/>
      <c r="D428" s="97"/>
      <c r="E428" s="97"/>
      <c r="F428" s="97"/>
      <c r="I428" s="108"/>
      <c r="J428" s="108"/>
      <c r="K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</row>
    <row r="429" spans="1:256">
      <c r="A429" s="107"/>
      <c r="B429" s="108"/>
      <c r="C429" s="97"/>
      <c r="D429" s="97"/>
      <c r="E429" s="97"/>
      <c r="F429" s="97"/>
      <c r="I429" s="108"/>
      <c r="J429" s="108"/>
      <c r="K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</row>
    <row r="430" spans="1:256">
      <c r="A430" s="107"/>
      <c r="B430" s="108"/>
      <c r="C430" s="97"/>
      <c r="D430" s="97"/>
      <c r="E430" s="97"/>
      <c r="F430" s="97"/>
      <c r="I430" s="108"/>
      <c r="J430" s="108"/>
      <c r="K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</row>
    <row r="431" spans="1:256">
      <c r="A431" s="107"/>
      <c r="B431" s="108"/>
      <c r="C431" s="97"/>
      <c r="D431" s="97"/>
      <c r="E431" s="97"/>
      <c r="F431" s="97"/>
      <c r="I431" s="108"/>
      <c r="J431" s="108"/>
      <c r="K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</row>
    <row r="432" spans="1:256">
      <c r="A432" s="107"/>
      <c r="B432" s="108"/>
      <c r="C432" s="97"/>
      <c r="D432" s="97"/>
      <c r="E432" s="97"/>
      <c r="F432" s="97"/>
      <c r="I432" s="108"/>
      <c r="J432" s="108"/>
      <c r="K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</row>
    <row r="433" spans="1:256">
      <c r="A433" s="107"/>
      <c r="B433" s="108"/>
      <c r="C433" s="97"/>
      <c r="D433" s="97"/>
      <c r="E433" s="97"/>
      <c r="F433" s="97"/>
      <c r="I433" s="108"/>
      <c r="J433" s="108"/>
      <c r="K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</row>
    <row r="434" spans="1:256">
      <c r="A434" s="107"/>
      <c r="B434" s="108"/>
      <c r="C434" s="97"/>
      <c r="D434" s="97"/>
      <c r="E434" s="97"/>
      <c r="F434" s="97"/>
      <c r="I434" s="108"/>
      <c r="J434" s="108"/>
      <c r="K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</row>
    <row r="435" spans="1:256">
      <c r="A435" s="107"/>
      <c r="B435" s="108"/>
      <c r="C435" s="97"/>
      <c r="D435" s="97"/>
      <c r="E435" s="97"/>
      <c r="F435" s="97"/>
      <c r="I435" s="108"/>
      <c r="J435" s="108"/>
      <c r="K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</row>
    <row r="436" spans="1:256">
      <c r="A436" s="107"/>
      <c r="B436" s="108"/>
      <c r="C436" s="97"/>
      <c r="D436" s="97"/>
      <c r="E436" s="97"/>
      <c r="F436" s="97"/>
      <c r="I436" s="108"/>
      <c r="J436" s="108"/>
      <c r="K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</row>
    <row r="437" spans="1:256">
      <c r="A437" s="107"/>
      <c r="B437" s="108"/>
      <c r="C437" s="97"/>
      <c r="D437" s="97"/>
      <c r="E437" s="97"/>
      <c r="F437" s="97"/>
      <c r="I437" s="108"/>
      <c r="J437" s="108"/>
      <c r="K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</row>
    <row r="438" spans="1:256">
      <c r="A438" s="107"/>
      <c r="B438" s="108"/>
      <c r="C438" s="97"/>
      <c r="D438" s="97"/>
      <c r="E438" s="97"/>
      <c r="F438" s="97"/>
      <c r="I438" s="108"/>
      <c r="J438" s="108"/>
      <c r="K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</row>
    <row r="439" spans="1:256">
      <c r="A439" s="107"/>
      <c r="B439" s="108"/>
      <c r="C439" s="97"/>
      <c r="D439" s="97"/>
      <c r="E439" s="97"/>
      <c r="F439" s="97"/>
      <c r="I439" s="108"/>
      <c r="J439" s="108"/>
      <c r="K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</row>
    <row r="440" spans="1:256">
      <c r="A440" s="107"/>
      <c r="B440" s="108"/>
      <c r="C440" s="97"/>
      <c r="D440" s="97"/>
      <c r="E440" s="97"/>
      <c r="F440" s="97"/>
      <c r="I440" s="108"/>
      <c r="J440" s="108"/>
      <c r="K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</row>
    <row r="441" spans="1:256">
      <c r="A441" s="107"/>
      <c r="B441" s="108"/>
      <c r="C441" s="97"/>
      <c r="D441" s="97"/>
      <c r="E441" s="97"/>
      <c r="F441" s="97"/>
      <c r="I441" s="108"/>
      <c r="J441" s="108"/>
      <c r="K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</row>
    <row r="442" spans="1:256">
      <c r="A442" s="107"/>
      <c r="B442" s="108"/>
      <c r="C442" s="97"/>
      <c r="D442" s="97"/>
      <c r="E442" s="97"/>
      <c r="F442" s="97"/>
      <c r="I442" s="108"/>
      <c r="J442" s="108"/>
      <c r="K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</row>
    <row r="443" spans="1:256">
      <c r="A443" s="107"/>
      <c r="B443" s="108"/>
      <c r="C443" s="97"/>
      <c r="D443" s="97"/>
      <c r="E443" s="97"/>
      <c r="F443" s="97"/>
      <c r="I443" s="108"/>
      <c r="J443" s="108"/>
      <c r="K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</row>
    <row r="444" spans="1:256">
      <c r="A444" s="107"/>
      <c r="B444" s="108"/>
      <c r="C444" s="97"/>
      <c r="D444" s="97"/>
      <c r="E444" s="97"/>
      <c r="F444" s="97"/>
      <c r="I444" s="108"/>
      <c r="J444" s="108"/>
      <c r="K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</row>
    <row r="445" spans="1:256">
      <c r="A445" s="107"/>
      <c r="B445" s="108"/>
      <c r="C445" s="97"/>
      <c r="D445" s="97"/>
      <c r="E445" s="97"/>
      <c r="F445" s="97"/>
      <c r="I445" s="108"/>
      <c r="J445" s="108"/>
      <c r="K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</row>
    <row r="446" spans="1:256">
      <c r="A446" s="107"/>
      <c r="B446" s="108"/>
      <c r="C446" s="97"/>
      <c r="D446" s="97"/>
      <c r="E446" s="97"/>
      <c r="F446" s="97"/>
      <c r="I446" s="108"/>
      <c r="J446" s="108"/>
      <c r="K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</row>
    <row r="447" spans="1:256">
      <c r="A447" s="107"/>
      <c r="B447" s="108"/>
      <c r="C447" s="97"/>
      <c r="D447" s="97"/>
      <c r="E447" s="97"/>
      <c r="F447" s="97"/>
      <c r="I447" s="108"/>
      <c r="J447" s="108"/>
      <c r="K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</row>
    <row r="448" spans="1:256">
      <c r="A448" s="107"/>
      <c r="B448" s="108"/>
      <c r="C448" s="97"/>
      <c r="D448" s="97"/>
      <c r="E448" s="97"/>
      <c r="F448" s="97"/>
      <c r="I448" s="108"/>
      <c r="J448" s="108"/>
      <c r="K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</row>
    <row r="449" spans="1:256">
      <c r="A449" s="107"/>
      <c r="B449" s="108"/>
      <c r="C449" s="97"/>
      <c r="D449" s="97"/>
      <c r="E449" s="97"/>
      <c r="F449" s="97"/>
      <c r="I449" s="108"/>
      <c r="J449" s="108"/>
      <c r="K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</row>
    <row r="450" spans="1:256">
      <c r="A450" s="107"/>
      <c r="B450" s="108"/>
      <c r="C450" s="97"/>
      <c r="D450" s="97"/>
      <c r="E450" s="97"/>
      <c r="F450" s="97"/>
      <c r="I450" s="108"/>
      <c r="J450" s="108"/>
      <c r="K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</row>
    <row r="451" spans="1:256">
      <c r="A451" s="107"/>
      <c r="B451" s="108"/>
      <c r="C451" s="97"/>
      <c r="D451" s="97"/>
      <c r="E451" s="97"/>
      <c r="F451" s="97"/>
      <c r="I451" s="108"/>
      <c r="J451" s="108"/>
      <c r="K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</row>
    <row r="452" spans="1:256">
      <c r="A452" s="107"/>
      <c r="B452" s="108"/>
      <c r="C452" s="97"/>
      <c r="D452" s="97"/>
      <c r="E452" s="97"/>
      <c r="F452" s="97"/>
      <c r="I452" s="108"/>
      <c r="J452" s="108"/>
      <c r="K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</row>
    <row r="453" spans="1:256">
      <c r="A453" s="107"/>
      <c r="B453" s="108"/>
      <c r="C453" s="97"/>
      <c r="D453" s="97"/>
      <c r="E453" s="97"/>
      <c r="F453" s="97"/>
      <c r="I453" s="108"/>
      <c r="J453" s="108"/>
      <c r="K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</row>
    <row r="454" spans="1:256">
      <c r="A454" s="107"/>
      <c r="B454" s="108"/>
      <c r="C454" s="97"/>
      <c r="D454" s="97"/>
      <c r="E454" s="97"/>
      <c r="F454" s="97"/>
      <c r="I454" s="108"/>
      <c r="J454" s="108"/>
      <c r="K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</row>
    <row r="455" spans="1:256">
      <c r="A455" s="107"/>
      <c r="B455" s="108"/>
      <c r="C455" s="97"/>
      <c r="D455" s="97"/>
      <c r="E455" s="97"/>
      <c r="F455" s="97"/>
      <c r="I455" s="108"/>
      <c r="J455" s="108"/>
      <c r="K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</row>
    <row r="456" spans="1:256">
      <c r="A456" s="107"/>
      <c r="B456" s="108"/>
      <c r="C456" s="97"/>
      <c r="D456" s="97"/>
      <c r="E456" s="97"/>
      <c r="F456" s="97"/>
      <c r="I456" s="108"/>
      <c r="J456" s="108"/>
      <c r="K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</row>
    <row r="457" spans="1:256">
      <c r="A457" s="107"/>
      <c r="B457" s="108"/>
      <c r="C457" s="97"/>
      <c r="D457" s="97"/>
      <c r="E457" s="97"/>
      <c r="F457" s="97"/>
      <c r="I457" s="108"/>
      <c r="J457" s="108"/>
      <c r="K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</row>
    <row r="458" spans="1:256">
      <c r="A458" s="107"/>
      <c r="B458" s="108"/>
      <c r="C458" s="97"/>
      <c r="D458" s="97"/>
      <c r="E458" s="97"/>
      <c r="F458" s="97"/>
      <c r="I458" s="108"/>
      <c r="J458" s="108"/>
      <c r="K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</row>
    <row r="459" spans="1:256">
      <c r="A459" s="107"/>
      <c r="B459" s="108"/>
      <c r="C459" s="97"/>
      <c r="D459" s="97"/>
      <c r="E459" s="97"/>
      <c r="F459" s="97"/>
      <c r="I459" s="108"/>
      <c r="J459" s="108"/>
      <c r="K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</row>
    <row r="460" spans="1:256">
      <c r="A460" s="107"/>
      <c r="B460" s="108"/>
      <c r="C460" s="97"/>
      <c r="D460" s="97"/>
      <c r="E460" s="97"/>
      <c r="F460" s="97"/>
      <c r="I460" s="108"/>
      <c r="J460" s="108"/>
      <c r="K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</row>
    <row r="461" spans="1:256">
      <c r="A461" s="107"/>
      <c r="B461" s="108"/>
      <c r="C461" s="97"/>
      <c r="D461" s="97"/>
      <c r="E461" s="97"/>
      <c r="F461" s="97"/>
      <c r="I461" s="108"/>
      <c r="J461" s="108"/>
      <c r="K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</row>
    <row r="462" spans="1:256">
      <c r="A462" s="107"/>
      <c r="B462" s="108"/>
      <c r="C462" s="97"/>
      <c r="D462" s="97"/>
      <c r="E462" s="97"/>
      <c r="F462" s="97"/>
      <c r="I462" s="108"/>
      <c r="J462" s="108"/>
      <c r="K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</row>
    <row r="463" spans="1:256">
      <c r="A463" s="107"/>
      <c r="B463" s="108"/>
      <c r="C463" s="97"/>
      <c r="D463" s="97"/>
      <c r="E463" s="97"/>
      <c r="F463" s="97"/>
      <c r="I463" s="108"/>
      <c r="J463" s="108"/>
      <c r="K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</row>
    <row r="464" spans="1:256">
      <c r="A464" s="107"/>
      <c r="B464" s="108"/>
      <c r="C464" s="97"/>
      <c r="D464" s="97"/>
      <c r="E464" s="97"/>
      <c r="F464" s="97"/>
      <c r="I464" s="108"/>
      <c r="J464" s="108"/>
      <c r="K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</row>
    <row r="465" spans="1:256">
      <c r="A465" s="107"/>
      <c r="B465" s="108"/>
      <c r="C465" s="97"/>
      <c r="D465" s="97"/>
      <c r="E465" s="97"/>
      <c r="F465" s="97"/>
      <c r="I465" s="108"/>
      <c r="J465" s="108"/>
      <c r="K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</row>
    <row r="466" spans="1:256">
      <c r="A466" s="107"/>
      <c r="B466" s="108"/>
      <c r="C466" s="97"/>
      <c r="D466" s="97"/>
      <c r="E466" s="97"/>
      <c r="F466" s="97"/>
      <c r="I466" s="108"/>
      <c r="J466" s="108"/>
      <c r="K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</row>
    <row r="467" spans="1:256">
      <c r="A467" s="107"/>
      <c r="B467" s="108"/>
      <c r="C467" s="97"/>
      <c r="D467" s="97"/>
      <c r="E467" s="97"/>
      <c r="F467" s="97"/>
      <c r="I467" s="108"/>
      <c r="J467" s="108"/>
      <c r="K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</row>
    <row r="468" spans="1:256">
      <c r="A468" s="107"/>
      <c r="B468" s="108"/>
      <c r="C468" s="97"/>
      <c r="D468" s="97"/>
      <c r="E468" s="97"/>
      <c r="F468" s="97"/>
      <c r="I468" s="108"/>
      <c r="J468" s="108"/>
      <c r="K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</row>
    <row r="469" spans="1:256">
      <c r="A469" s="107"/>
      <c r="B469" s="108"/>
      <c r="C469" s="97"/>
      <c r="D469" s="97"/>
      <c r="E469" s="97"/>
      <c r="F469" s="97"/>
      <c r="I469" s="108"/>
      <c r="J469" s="108"/>
      <c r="K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</row>
    <row r="470" spans="1:256">
      <c r="A470" s="107"/>
      <c r="B470" s="108"/>
      <c r="C470" s="97"/>
      <c r="D470" s="97"/>
      <c r="E470" s="97"/>
      <c r="F470" s="97"/>
      <c r="I470" s="108"/>
      <c r="J470" s="108"/>
      <c r="K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</row>
    <row r="471" spans="1:256">
      <c r="A471" s="107"/>
      <c r="B471" s="108"/>
      <c r="C471" s="97"/>
      <c r="D471" s="97"/>
      <c r="E471" s="97"/>
      <c r="F471" s="97"/>
      <c r="I471" s="108"/>
      <c r="J471" s="108"/>
      <c r="K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</row>
    <row r="472" spans="1:256">
      <c r="A472" s="107"/>
      <c r="B472" s="108"/>
      <c r="C472" s="97"/>
      <c r="D472" s="97"/>
      <c r="E472" s="97"/>
      <c r="F472" s="97"/>
      <c r="I472" s="108"/>
      <c r="J472" s="108"/>
      <c r="K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</row>
    <row r="473" spans="1:256">
      <c r="A473" s="107"/>
      <c r="B473" s="108"/>
      <c r="C473" s="97"/>
      <c r="D473" s="97"/>
      <c r="E473" s="97"/>
      <c r="F473" s="97"/>
      <c r="I473" s="108"/>
      <c r="J473" s="108"/>
      <c r="K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</row>
    <row r="474" spans="1:256">
      <c r="A474" s="107"/>
      <c r="B474" s="108"/>
      <c r="C474" s="97"/>
      <c r="D474" s="97"/>
      <c r="E474" s="97"/>
      <c r="F474" s="97"/>
      <c r="I474" s="108"/>
      <c r="J474" s="108"/>
      <c r="K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</row>
    <row r="475" spans="1:256">
      <c r="A475" s="107"/>
      <c r="B475" s="108"/>
      <c r="C475" s="97"/>
      <c r="D475" s="97"/>
      <c r="E475" s="97"/>
      <c r="F475" s="97"/>
      <c r="I475" s="108"/>
      <c r="J475" s="108"/>
      <c r="K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</row>
    <row r="476" spans="1:256">
      <c r="A476" s="107"/>
      <c r="B476" s="108"/>
      <c r="C476" s="97"/>
      <c r="D476" s="97"/>
      <c r="E476" s="97"/>
      <c r="F476" s="97"/>
      <c r="I476" s="108"/>
      <c r="J476" s="108"/>
      <c r="K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</row>
    <row r="477" spans="1:256">
      <c r="A477" s="107"/>
      <c r="B477" s="108"/>
      <c r="C477" s="97"/>
      <c r="D477" s="97"/>
      <c r="E477" s="97"/>
      <c r="F477" s="97"/>
      <c r="I477" s="108"/>
      <c r="J477" s="108"/>
      <c r="K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</row>
    <row r="478" spans="1:256">
      <c r="A478" s="107"/>
      <c r="B478" s="108"/>
      <c r="C478" s="97"/>
      <c r="D478" s="97"/>
      <c r="E478" s="97"/>
      <c r="F478" s="97"/>
      <c r="I478" s="108"/>
      <c r="J478" s="108"/>
      <c r="K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</row>
    <row r="479" spans="1:256">
      <c r="A479" s="107"/>
      <c r="B479" s="108"/>
      <c r="C479" s="97"/>
      <c r="D479" s="97"/>
      <c r="E479" s="97"/>
      <c r="F479" s="97"/>
      <c r="I479" s="108"/>
      <c r="J479" s="108"/>
      <c r="K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</row>
    <row r="480" spans="1:256">
      <c r="A480" s="107"/>
      <c r="B480" s="108"/>
      <c r="C480" s="97"/>
      <c r="D480" s="97"/>
      <c r="E480" s="97"/>
      <c r="F480" s="97"/>
      <c r="I480" s="108"/>
      <c r="J480" s="108"/>
      <c r="K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</row>
    <row r="481" spans="1:256">
      <c r="A481" s="107"/>
      <c r="B481" s="108"/>
      <c r="C481" s="97"/>
      <c r="D481" s="97"/>
      <c r="E481" s="97"/>
      <c r="F481" s="97"/>
      <c r="I481" s="108"/>
      <c r="J481" s="108"/>
      <c r="K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</row>
    <row r="482" spans="1:256">
      <c r="A482" s="107"/>
      <c r="B482" s="108"/>
      <c r="C482" s="97"/>
      <c r="D482" s="97"/>
      <c r="E482" s="97"/>
      <c r="F482" s="97"/>
      <c r="I482" s="108"/>
      <c r="J482" s="108"/>
      <c r="K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</row>
    <row r="483" spans="1:256">
      <c r="A483" s="107"/>
      <c r="B483" s="108"/>
      <c r="C483" s="97"/>
      <c r="D483" s="97"/>
      <c r="E483" s="97"/>
      <c r="F483" s="97"/>
      <c r="I483" s="108"/>
      <c r="J483" s="108"/>
      <c r="K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</row>
    <row r="484" spans="1:256">
      <c r="A484" s="107"/>
      <c r="B484" s="108"/>
      <c r="C484" s="97"/>
      <c r="D484" s="97"/>
      <c r="E484" s="97"/>
      <c r="F484" s="97"/>
      <c r="I484" s="108"/>
      <c r="J484" s="108"/>
      <c r="K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</row>
    <row r="485" spans="1:256">
      <c r="A485" s="107"/>
      <c r="B485" s="108"/>
      <c r="C485" s="97"/>
      <c r="D485" s="97"/>
      <c r="E485" s="97"/>
      <c r="F485" s="97"/>
      <c r="I485" s="108"/>
      <c r="J485" s="108"/>
      <c r="K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</row>
    <row r="486" spans="1:256">
      <c r="A486" s="107"/>
      <c r="B486" s="108"/>
      <c r="C486" s="97"/>
      <c r="D486" s="97"/>
      <c r="E486" s="97"/>
      <c r="F486" s="97"/>
      <c r="I486" s="108"/>
      <c r="J486" s="108"/>
      <c r="K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</row>
    <row r="487" spans="1:256">
      <c r="A487" s="107"/>
      <c r="B487" s="108"/>
      <c r="C487" s="97"/>
      <c r="D487" s="97"/>
      <c r="E487" s="97"/>
      <c r="F487" s="97"/>
      <c r="I487" s="108"/>
      <c r="J487" s="108"/>
      <c r="K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</row>
    <row r="488" spans="1:256">
      <c r="A488" s="107"/>
      <c r="B488" s="108"/>
      <c r="C488" s="97"/>
      <c r="D488" s="97"/>
      <c r="E488" s="97"/>
      <c r="F488" s="97"/>
      <c r="I488" s="108"/>
      <c r="J488" s="108"/>
      <c r="K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</row>
    <row r="489" spans="1:256">
      <c r="A489" s="107"/>
      <c r="B489" s="108"/>
      <c r="C489" s="97"/>
      <c r="D489" s="97"/>
      <c r="E489" s="97"/>
      <c r="F489" s="97"/>
      <c r="I489" s="108"/>
      <c r="J489" s="108"/>
      <c r="K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</row>
    <row r="490" spans="1:256">
      <c r="A490" s="107"/>
      <c r="B490" s="108"/>
      <c r="C490" s="97"/>
      <c r="D490" s="97"/>
      <c r="E490" s="97"/>
      <c r="F490" s="97"/>
      <c r="I490" s="108"/>
      <c r="J490" s="108"/>
      <c r="K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</row>
    <row r="491" spans="1:256">
      <c r="A491" s="107"/>
      <c r="B491" s="108"/>
      <c r="C491" s="97"/>
      <c r="D491" s="97"/>
      <c r="E491" s="97"/>
      <c r="F491" s="97"/>
      <c r="I491" s="108"/>
      <c r="J491" s="108"/>
      <c r="K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</row>
    <row r="492" spans="1:256">
      <c r="A492" s="107"/>
      <c r="B492" s="108"/>
      <c r="C492" s="97"/>
      <c r="D492" s="97"/>
      <c r="E492" s="97"/>
      <c r="F492" s="97"/>
      <c r="I492" s="108"/>
      <c r="J492" s="108"/>
      <c r="K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</row>
    <row r="493" spans="1:256">
      <c r="A493" s="107"/>
      <c r="B493" s="108"/>
      <c r="C493" s="97"/>
      <c r="D493" s="97"/>
      <c r="E493" s="97"/>
      <c r="F493" s="97"/>
      <c r="I493" s="108"/>
      <c r="J493" s="108"/>
      <c r="K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</row>
    <row r="494" spans="1:256">
      <c r="A494" s="107"/>
      <c r="B494" s="108"/>
      <c r="C494" s="97"/>
      <c r="D494" s="97"/>
      <c r="E494" s="97"/>
      <c r="F494" s="97"/>
      <c r="I494" s="108"/>
      <c r="J494" s="108"/>
      <c r="K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</row>
    <row r="495" spans="1:256">
      <c r="A495" s="107"/>
      <c r="B495" s="108"/>
      <c r="C495" s="97"/>
      <c r="D495" s="97"/>
      <c r="E495" s="97"/>
      <c r="F495" s="97"/>
      <c r="I495" s="108"/>
      <c r="J495" s="108"/>
      <c r="K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</row>
    <row r="496" spans="1:256">
      <c r="A496" s="107"/>
      <c r="B496" s="108"/>
      <c r="C496" s="97"/>
      <c r="D496" s="97"/>
      <c r="E496" s="97"/>
      <c r="F496" s="97"/>
      <c r="I496" s="108"/>
      <c r="J496" s="108"/>
      <c r="K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</row>
    <row r="497" spans="1:256">
      <c r="A497" s="107"/>
      <c r="B497" s="108"/>
      <c r="C497" s="97"/>
      <c r="D497" s="97"/>
      <c r="E497" s="97"/>
      <c r="F497" s="97"/>
      <c r="I497" s="108"/>
      <c r="J497" s="108"/>
      <c r="K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</row>
    <row r="498" spans="1:256">
      <c r="A498" s="107"/>
      <c r="B498" s="108"/>
      <c r="C498" s="97"/>
      <c r="D498" s="97"/>
      <c r="E498" s="97"/>
      <c r="F498" s="97"/>
      <c r="I498" s="108"/>
      <c r="J498" s="108"/>
      <c r="K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</row>
    <row r="499" spans="1:256">
      <c r="A499" s="107"/>
      <c r="B499" s="108"/>
      <c r="C499" s="97"/>
      <c r="D499" s="97"/>
      <c r="E499" s="97"/>
      <c r="F499" s="97"/>
      <c r="I499" s="108"/>
      <c r="J499" s="108"/>
      <c r="K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</row>
    <row r="500" spans="1:256">
      <c r="A500" s="107"/>
      <c r="B500" s="108"/>
      <c r="C500" s="97"/>
      <c r="D500" s="97"/>
      <c r="E500" s="97"/>
      <c r="F500" s="97"/>
      <c r="I500" s="108"/>
      <c r="J500" s="108"/>
      <c r="K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</row>
    <row r="501" spans="1:256">
      <c r="A501" s="107"/>
      <c r="B501" s="108"/>
      <c r="C501" s="97"/>
      <c r="D501" s="97"/>
      <c r="E501" s="97"/>
      <c r="F501" s="97"/>
      <c r="I501" s="108"/>
      <c r="J501" s="108"/>
      <c r="K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</row>
    <row r="502" spans="1:256">
      <c r="A502" s="107"/>
      <c r="B502" s="108"/>
      <c r="C502" s="97"/>
      <c r="D502" s="97"/>
      <c r="E502" s="97"/>
      <c r="F502" s="97"/>
      <c r="I502" s="108"/>
      <c r="J502" s="108"/>
      <c r="K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</row>
    <row r="503" spans="1:256">
      <c r="A503" s="107"/>
      <c r="B503" s="108"/>
      <c r="C503" s="97"/>
      <c r="D503" s="97"/>
      <c r="E503" s="97"/>
      <c r="F503" s="97"/>
      <c r="I503" s="108"/>
      <c r="J503" s="108"/>
      <c r="K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</row>
    <row r="504" spans="1:256">
      <c r="A504" s="107"/>
      <c r="B504" s="108"/>
      <c r="C504" s="97"/>
      <c r="D504" s="97"/>
      <c r="E504" s="97"/>
      <c r="F504" s="97"/>
      <c r="I504" s="108"/>
      <c r="J504" s="108"/>
      <c r="K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</row>
    <row r="505" spans="1:256">
      <c r="A505" s="107"/>
      <c r="B505" s="108"/>
      <c r="C505" s="97"/>
      <c r="D505" s="97"/>
      <c r="E505" s="97"/>
      <c r="F505" s="97"/>
      <c r="I505" s="108"/>
      <c r="J505" s="108"/>
      <c r="K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</row>
    <row r="506" spans="1:256">
      <c r="A506" s="107"/>
      <c r="B506" s="108"/>
      <c r="C506" s="97"/>
      <c r="D506" s="97"/>
      <c r="E506" s="97"/>
      <c r="F506" s="97"/>
      <c r="I506" s="108"/>
      <c r="J506" s="108"/>
      <c r="K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</row>
    <row r="507" spans="1:256">
      <c r="A507" s="107"/>
      <c r="B507" s="108"/>
      <c r="C507" s="97"/>
      <c r="D507" s="97"/>
      <c r="E507" s="97"/>
      <c r="F507" s="97"/>
      <c r="I507" s="108"/>
      <c r="J507" s="108"/>
      <c r="K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</row>
    <row r="508" spans="1:256">
      <c r="A508" s="107"/>
      <c r="B508" s="108"/>
      <c r="C508" s="97"/>
      <c r="D508" s="97"/>
      <c r="E508" s="97"/>
      <c r="F508" s="97"/>
      <c r="I508" s="108"/>
      <c r="J508" s="108"/>
      <c r="K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</row>
    <row r="509" spans="1:256">
      <c r="A509" s="107"/>
      <c r="B509" s="108"/>
      <c r="C509" s="97"/>
      <c r="D509" s="97"/>
      <c r="E509" s="97"/>
      <c r="F509" s="97"/>
      <c r="I509" s="108"/>
      <c r="J509" s="108"/>
      <c r="K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</row>
    <row r="510" spans="1:256">
      <c r="A510" s="107"/>
      <c r="B510" s="108"/>
      <c r="C510" s="97"/>
      <c r="D510" s="97"/>
      <c r="E510" s="97"/>
      <c r="F510" s="97"/>
      <c r="I510" s="108"/>
      <c r="J510" s="108"/>
      <c r="K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</row>
    <row r="511" spans="1:256">
      <c r="A511" s="107"/>
      <c r="B511" s="108"/>
      <c r="C511" s="97"/>
      <c r="D511" s="97"/>
      <c r="E511" s="97"/>
      <c r="F511" s="97"/>
      <c r="I511" s="108"/>
      <c r="J511" s="108"/>
      <c r="K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</row>
    <row r="512" spans="1:256">
      <c r="A512" s="107"/>
      <c r="B512" s="108"/>
      <c r="C512" s="97"/>
      <c r="D512" s="97"/>
      <c r="E512" s="97"/>
      <c r="F512" s="97"/>
      <c r="I512" s="108"/>
      <c r="J512" s="108"/>
      <c r="K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</row>
    <row r="513" spans="1:256">
      <c r="A513" s="107"/>
      <c r="B513" s="108"/>
      <c r="C513" s="97"/>
      <c r="D513" s="97"/>
      <c r="E513" s="97"/>
      <c r="F513" s="97"/>
      <c r="I513" s="108"/>
      <c r="J513" s="108"/>
      <c r="K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</row>
    <row r="514" spans="1:256">
      <c r="A514" s="107"/>
      <c r="B514" s="108"/>
      <c r="C514" s="97"/>
      <c r="D514" s="97"/>
      <c r="E514" s="97"/>
      <c r="F514" s="97"/>
      <c r="I514" s="108"/>
      <c r="J514" s="108"/>
      <c r="K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</row>
    <row r="515" spans="1:256">
      <c r="A515" s="107"/>
      <c r="B515" s="108"/>
      <c r="C515" s="97"/>
      <c r="D515" s="97"/>
      <c r="E515" s="97"/>
      <c r="F515" s="97"/>
      <c r="I515" s="108"/>
      <c r="J515" s="108"/>
      <c r="K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</row>
    <row r="516" spans="1:256">
      <c r="A516" s="107"/>
      <c r="B516" s="108"/>
      <c r="C516" s="97"/>
      <c r="D516" s="97"/>
      <c r="E516" s="97"/>
      <c r="F516" s="97"/>
      <c r="I516" s="108"/>
      <c r="J516" s="108"/>
      <c r="K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</row>
    <row r="517" spans="1:256">
      <c r="A517" s="107"/>
      <c r="B517" s="108"/>
      <c r="C517" s="97"/>
      <c r="D517" s="97"/>
      <c r="E517" s="97"/>
      <c r="F517" s="97"/>
      <c r="I517" s="108"/>
      <c r="J517" s="108"/>
      <c r="K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</row>
    <row r="518" spans="1:256">
      <c r="A518" s="107"/>
      <c r="B518" s="108"/>
      <c r="C518" s="97"/>
      <c r="D518" s="97"/>
      <c r="E518" s="97"/>
      <c r="F518" s="97"/>
      <c r="I518" s="108"/>
      <c r="J518" s="108"/>
      <c r="K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</row>
    <row r="519" spans="1:256">
      <c r="A519" s="107"/>
      <c r="B519" s="108"/>
      <c r="C519" s="97"/>
      <c r="D519" s="97"/>
      <c r="E519" s="97"/>
      <c r="F519" s="97"/>
      <c r="I519" s="108"/>
      <c r="J519" s="108"/>
      <c r="K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</row>
    <row r="520" spans="1:256">
      <c r="A520" s="107"/>
      <c r="B520" s="108"/>
      <c r="C520" s="97"/>
      <c r="D520" s="97"/>
      <c r="E520" s="97"/>
      <c r="F520" s="97"/>
      <c r="I520" s="108"/>
      <c r="J520" s="108"/>
      <c r="K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</row>
    <row r="521" spans="1:256">
      <c r="A521" s="107"/>
      <c r="B521" s="108"/>
      <c r="C521" s="97"/>
      <c r="D521" s="97"/>
      <c r="E521" s="97"/>
      <c r="F521" s="97"/>
      <c r="I521" s="108"/>
      <c r="J521" s="108"/>
      <c r="K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</row>
    <row r="522" spans="1:256">
      <c r="A522" s="107"/>
      <c r="B522" s="108"/>
      <c r="C522" s="97"/>
      <c r="D522" s="97"/>
      <c r="E522" s="97"/>
      <c r="F522" s="97"/>
      <c r="I522" s="108"/>
      <c r="J522" s="108"/>
      <c r="K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</row>
    <row r="523" spans="1:256">
      <c r="A523" s="107"/>
      <c r="B523" s="108"/>
      <c r="C523" s="97"/>
      <c r="D523" s="97"/>
      <c r="E523" s="97"/>
      <c r="F523" s="97"/>
      <c r="I523" s="108"/>
      <c r="J523" s="108"/>
      <c r="K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</row>
    <row r="524" spans="1:256">
      <c r="A524" s="107"/>
      <c r="B524" s="108"/>
      <c r="C524" s="97"/>
      <c r="D524" s="97"/>
      <c r="E524" s="97"/>
      <c r="F524" s="97"/>
      <c r="I524" s="108"/>
      <c r="J524" s="108"/>
      <c r="K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</row>
    <row r="525" spans="1:256">
      <c r="A525" s="107"/>
      <c r="B525" s="108"/>
      <c r="C525" s="97"/>
      <c r="D525" s="97"/>
      <c r="E525" s="97"/>
      <c r="F525" s="97"/>
      <c r="I525" s="108"/>
      <c r="J525" s="108"/>
      <c r="K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</row>
    <row r="526" spans="1:256">
      <c r="A526" s="107"/>
      <c r="B526" s="108"/>
      <c r="C526" s="97"/>
      <c r="D526" s="97"/>
      <c r="E526" s="97"/>
      <c r="F526" s="97"/>
      <c r="I526" s="108"/>
      <c r="J526" s="108"/>
      <c r="K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</row>
    <row r="527" spans="1:256">
      <c r="A527" s="107"/>
      <c r="B527" s="108"/>
      <c r="C527" s="97"/>
      <c r="D527" s="97"/>
      <c r="E527" s="97"/>
      <c r="F527" s="97"/>
      <c r="I527" s="108"/>
      <c r="J527" s="108"/>
      <c r="K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</row>
    <row r="528" spans="1:256">
      <c r="A528" s="107"/>
      <c r="B528" s="108"/>
      <c r="C528" s="97"/>
      <c r="D528" s="97"/>
      <c r="E528" s="97"/>
      <c r="F528" s="97"/>
      <c r="I528" s="108"/>
      <c r="J528" s="108"/>
      <c r="K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</row>
    <row r="529" spans="1:256">
      <c r="A529" s="107"/>
      <c r="B529" s="108"/>
      <c r="C529" s="97"/>
      <c r="D529" s="97"/>
      <c r="E529" s="97"/>
      <c r="F529" s="97"/>
      <c r="I529" s="108"/>
      <c r="J529" s="108"/>
      <c r="K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</row>
    <row r="530" spans="1:256">
      <c r="A530" s="107"/>
      <c r="B530" s="108"/>
      <c r="C530" s="97"/>
      <c r="D530" s="97"/>
      <c r="E530" s="97"/>
      <c r="F530" s="97"/>
      <c r="I530" s="108"/>
      <c r="J530" s="108"/>
      <c r="K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</row>
    <row r="531" spans="1:256">
      <c r="A531" s="107"/>
      <c r="B531" s="108"/>
      <c r="C531" s="97"/>
      <c r="D531" s="97"/>
      <c r="E531" s="97"/>
      <c r="F531" s="97"/>
      <c r="I531" s="108"/>
      <c r="J531" s="108"/>
      <c r="K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</row>
    <row r="532" spans="1:256">
      <c r="A532" s="107"/>
      <c r="B532" s="108"/>
      <c r="C532" s="97"/>
      <c r="D532" s="97"/>
      <c r="E532" s="97"/>
      <c r="F532" s="97"/>
      <c r="I532" s="108"/>
      <c r="J532" s="108"/>
      <c r="K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</row>
    <row r="533" spans="1:256">
      <c r="A533" s="107"/>
      <c r="B533" s="108"/>
      <c r="C533" s="97"/>
      <c r="D533" s="97"/>
      <c r="E533" s="97"/>
      <c r="F533" s="97"/>
      <c r="I533" s="108"/>
      <c r="J533" s="108"/>
      <c r="K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</row>
    <row r="534" spans="1:256">
      <c r="A534" s="107"/>
      <c r="B534" s="108"/>
      <c r="C534" s="97"/>
      <c r="D534" s="97"/>
      <c r="E534" s="97"/>
      <c r="F534" s="97"/>
      <c r="I534" s="108"/>
      <c r="J534" s="108"/>
      <c r="K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</row>
    <row r="535" spans="1:256">
      <c r="A535" s="107"/>
      <c r="B535" s="108"/>
      <c r="C535" s="97"/>
      <c r="D535" s="97"/>
      <c r="E535" s="97"/>
      <c r="F535" s="97"/>
      <c r="I535" s="108"/>
      <c r="J535" s="108"/>
      <c r="K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</row>
    <row r="536" spans="1:256">
      <c r="A536" s="107"/>
      <c r="B536" s="108"/>
      <c r="C536" s="97"/>
      <c r="D536" s="97"/>
      <c r="E536" s="97"/>
      <c r="F536" s="97"/>
      <c r="I536" s="108"/>
      <c r="J536" s="108"/>
      <c r="K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</row>
    <row r="537" spans="1:256">
      <c r="A537" s="107"/>
      <c r="B537" s="108"/>
      <c r="C537" s="97"/>
      <c r="D537" s="97"/>
      <c r="E537" s="97"/>
      <c r="F537" s="97"/>
      <c r="I537" s="108"/>
      <c r="J537" s="108"/>
      <c r="K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</row>
    <row r="538" spans="1:256">
      <c r="A538" s="107"/>
      <c r="B538" s="108"/>
      <c r="C538" s="97"/>
      <c r="D538" s="97"/>
      <c r="E538" s="97"/>
      <c r="F538" s="97"/>
      <c r="I538" s="108"/>
      <c r="J538" s="108"/>
      <c r="K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</row>
    <row r="539" spans="1:256">
      <c r="A539" s="107"/>
      <c r="B539" s="108"/>
      <c r="C539" s="97"/>
      <c r="D539" s="97"/>
      <c r="E539" s="97"/>
      <c r="F539" s="97"/>
      <c r="I539" s="108"/>
      <c r="J539" s="108"/>
      <c r="K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</row>
    <row r="540" spans="1:256">
      <c r="A540" s="107"/>
      <c r="B540" s="108"/>
      <c r="C540" s="97"/>
      <c r="D540" s="97"/>
      <c r="E540" s="97"/>
      <c r="F540" s="97"/>
      <c r="I540" s="108"/>
      <c r="J540" s="108"/>
      <c r="K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</row>
    <row r="541" spans="1:256">
      <c r="A541" s="107"/>
      <c r="B541" s="108"/>
      <c r="C541" s="97"/>
      <c r="D541" s="97"/>
      <c r="E541" s="97"/>
      <c r="F541" s="97"/>
      <c r="I541" s="108"/>
      <c r="J541" s="108"/>
      <c r="K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</row>
    <row r="542" spans="1:256">
      <c r="A542" s="107"/>
      <c r="B542" s="108"/>
      <c r="C542" s="97"/>
      <c r="D542" s="97"/>
      <c r="E542" s="97"/>
      <c r="F542" s="97"/>
      <c r="I542" s="108"/>
      <c r="J542" s="108"/>
      <c r="K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</row>
    <row r="543" spans="1:256">
      <c r="A543" s="107"/>
      <c r="B543" s="108"/>
      <c r="C543" s="97"/>
      <c r="D543" s="97"/>
      <c r="E543" s="97"/>
      <c r="F543" s="97"/>
      <c r="I543" s="108"/>
      <c r="J543" s="108"/>
      <c r="K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</row>
    <row r="544" spans="1:256">
      <c r="A544" s="107"/>
      <c r="B544" s="108"/>
      <c r="C544" s="97"/>
      <c r="D544" s="97"/>
      <c r="E544" s="97"/>
      <c r="F544" s="97"/>
      <c r="I544" s="108"/>
      <c r="J544" s="108"/>
      <c r="K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</row>
    <row r="545" spans="1:256">
      <c r="A545" s="107"/>
      <c r="B545" s="108"/>
      <c r="C545" s="97"/>
      <c r="D545" s="97"/>
      <c r="E545" s="97"/>
      <c r="F545" s="97"/>
      <c r="I545" s="108"/>
      <c r="J545" s="108"/>
      <c r="K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</row>
    <row r="546" spans="1:256">
      <c r="A546" s="107"/>
      <c r="B546" s="108"/>
      <c r="C546" s="97"/>
      <c r="D546" s="97"/>
      <c r="E546" s="97"/>
      <c r="F546" s="97"/>
      <c r="I546" s="108"/>
      <c r="J546" s="108"/>
      <c r="K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</row>
    <row r="547" spans="1:256">
      <c r="A547" s="107"/>
      <c r="B547" s="108"/>
      <c r="C547" s="97"/>
      <c r="D547" s="97"/>
      <c r="E547" s="97"/>
      <c r="F547" s="97"/>
      <c r="I547" s="108"/>
      <c r="J547" s="108"/>
      <c r="K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</row>
    <row r="548" spans="1:256">
      <c r="A548" s="107"/>
      <c r="B548" s="108"/>
      <c r="C548" s="97"/>
      <c r="D548" s="97"/>
      <c r="E548" s="97"/>
      <c r="F548" s="97"/>
      <c r="I548" s="108"/>
      <c r="J548" s="108"/>
      <c r="K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</row>
    <row r="549" spans="1:256">
      <c r="A549" s="107"/>
      <c r="B549" s="108"/>
      <c r="C549" s="97"/>
      <c r="D549" s="97"/>
      <c r="E549" s="97"/>
      <c r="F549" s="97"/>
      <c r="I549" s="108"/>
      <c r="J549" s="108"/>
      <c r="K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</row>
    <row r="550" spans="1:256">
      <c r="A550" s="107"/>
      <c r="B550" s="108"/>
      <c r="C550" s="97"/>
      <c r="D550" s="97"/>
      <c r="E550" s="97"/>
      <c r="F550" s="97"/>
      <c r="I550" s="108"/>
      <c r="J550" s="108"/>
      <c r="K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</row>
    <row r="551" spans="1:256">
      <c r="A551" s="107"/>
      <c r="B551" s="108"/>
      <c r="C551" s="97"/>
      <c r="D551" s="97"/>
      <c r="E551" s="97"/>
      <c r="F551" s="97"/>
      <c r="I551" s="108"/>
      <c r="J551" s="108"/>
      <c r="K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</row>
    <row r="552" spans="1:256">
      <c r="A552" s="107"/>
      <c r="B552" s="108"/>
      <c r="C552" s="97"/>
      <c r="D552" s="97"/>
      <c r="E552" s="97"/>
      <c r="F552" s="97"/>
      <c r="I552" s="108"/>
      <c r="J552" s="108"/>
      <c r="K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</row>
    <row r="553" spans="1:256">
      <c r="A553" s="107"/>
      <c r="B553" s="108"/>
      <c r="C553" s="97"/>
      <c r="D553" s="97"/>
      <c r="E553" s="97"/>
      <c r="F553" s="97"/>
      <c r="I553" s="108"/>
      <c r="J553" s="108"/>
      <c r="K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</row>
    <row r="554" spans="1:256">
      <c r="A554" s="107"/>
      <c r="B554" s="108"/>
      <c r="C554" s="97"/>
      <c r="D554" s="97"/>
      <c r="E554" s="97"/>
      <c r="F554" s="97"/>
      <c r="I554" s="108"/>
      <c r="J554" s="108"/>
      <c r="K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</row>
    <row r="555" spans="1:256">
      <c r="A555" s="107"/>
      <c r="B555" s="108"/>
      <c r="C555" s="97"/>
      <c r="D555" s="97"/>
      <c r="E555" s="97"/>
      <c r="F555" s="97"/>
      <c r="I555" s="108"/>
      <c r="J555" s="108"/>
      <c r="K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</row>
    <row r="556" spans="1:256">
      <c r="A556" s="107"/>
      <c r="B556" s="108"/>
      <c r="C556" s="97"/>
      <c r="D556" s="97"/>
      <c r="E556" s="97"/>
      <c r="F556" s="97"/>
      <c r="I556" s="108"/>
      <c r="J556" s="108"/>
      <c r="K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</row>
    <row r="557" spans="1:256">
      <c r="A557" s="107"/>
      <c r="B557" s="108"/>
      <c r="C557" s="97"/>
      <c r="D557" s="97"/>
      <c r="E557" s="97"/>
      <c r="F557" s="97"/>
      <c r="I557" s="108"/>
      <c r="J557" s="108"/>
      <c r="K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</row>
    <row r="558" spans="1:256">
      <c r="A558" s="107"/>
      <c r="B558" s="108"/>
      <c r="C558" s="97"/>
      <c r="D558" s="97"/>
      <c r="E558" s="97"/>
      <c r="F558" s="97"/>
      <c r="I558" s="108"/>
      <c r="J558" s="108"/>
      <c r="K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</row>
    <row r="559" spans="1:256">
      <c r="A559" s="107"/>
      <c r="B559" s="108"/>
      <c r="C559" s="97"/>
      <c r="D559" s="97"/>
      <c r="E559" s="97"/>
      <c r="F559" s="97"/>
      <c r="I559" s="108"/>
      <c r="J559" s="108"/>
      <c r="K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</row>
    <row r="560" spans="1:256">
      <c r="A560" s="107"/>
      <c r="B560" s="108"/>
      <c r="C560" s="97"/>
      <c r="D560" s="97"/>
      <c r="E560" s="97"/>
      <c r="F560" s="97"/>
      <c r="I560" s="108"/>
      <c r="J560" s="108"/>
      <c r="K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</row>
    <row r="561" spans="1:256">
      <c r="A561" s="107"/>
      <c r="B561" s="108"/>
      <c r="C561" s="97"/>
      <c r="D561" s="97"/>
      <c r="E561" s="97"/>
      <c r="F561" s="97"/>
      <c r="I561" s="108"/>
      <c r="J561" s="108"/>
      <c r="K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</row>
    <row r="562" spans="1:256">
      <c r="A562" s="107"/>
      <c r="B562" s="108"/>
      <c r="C562" s="97"/>
      <c r="D562" s="97"/>
      <c r="E562" s="97"/>
      <c r="F562" s="97"/>
      <c r="I562" s="108"/>
      <c r="J562" s="108"/>
      <c r="K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</row>
    <row r="563" spans="1:256">
      <c r="A563" s="107"/>
      <c r="B563" s="108"/>
      <c r="C563" s="97"/>
      <c r="D563" s="97"/>
      <c r="E563" s="97"/>
      <c r="F563" s="97"/>
      <c r="I563" s="108"/>
      <c r="J563" s="108"/>
      <c r="K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</row>
    <row r="564" spans="1:256">
      <c r="A564" s="107"/>
      <c r="B564" s="108"/>
      <c r="C564" s="97"/>
      <c r="D564" s="97"/>
      <c r="E564" s="97"/>
      <c r="F564" s="97"/>
      <c r="I564" s="108"/>
      <c r="J564" s="108"/>
      <c r="K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</row>
    <row r="565" spans="1:256">
      <c r="A565" s="107"/>
      <c r="B565" s="108"/>
      <c r="C565" s="97"/>
      <c r="D565" s="97"/>
      <c r="E565" s="97"/>
      <c r="F565" s="97"/>
      <c r="I565" s="108"/>
      <c r="J565" s="108"/>
      <c r="K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</row>
    <row r="566" spans="1:256">
      <c r="A566" s="107"/>
      <c r="B566" s="108"/>
      <c r="C566" s="97"/>
      <c r="D566" s="97"/>
      <c r="E566" s="97"/>
      <c r="F566" s="97"/>
      <c r="I566" s="108"/>
      <c r="J566" s="108"/>
      <c r="K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</row>
    <row r="567" spans="1:256">
      <c r="A567" s="107"/>
      <c r="B567" s="108"/>
      <c r="C567" s="97"/>
      <c r="D567" s="97"/>
      <c r="E567" s="97"/>
      <c r="F567" s="97"/>
      <c r="I567" s="108"/>
      <c r="J567" s="108"/>
      <c r="K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</row>
    <row r="568" spans="1:256">
      <c r="A568" s="107"/>
      <c r="B568" s="108"/>
      <c r="C568" s="97"/>
      <c r="D568" s="97"/>
      <c r="E568" s="97"/>
      <c r="F568" s="97"/>
      <c r="I568" s="108"/>
      <c r="J568" s="108"/>
      <c r="K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</row>
    <row r="569" spans="1:256">
      <c r="A569" s="107"/>
      <c r="B569" s="108"/>
      <c r="C569" s="97"/>
      <c r="D569" s="97"/>
      <c r="E569" s="97"/>
      <c r="F569" s="97"/>
      <c r="I569" s="108"/>
      <c r="J569" s="108"/>
      <c r="K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</row>
    <row r="570" spans="1:256">
      <c r="A570" s="107"/>
      <c r="B570" s="108"/>
      <c r="C570" s="97"/>
      <c r="D570" s="97"/>
      <c r="E570" s="97"/>
      <c r="F570" s="97"/>
      <c r="I570" s="108"/>
      <c r="J570" s="108"/>
      <c r="K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</row>
    <row r="571" spans="1:256">
      <c r="A571" s="107"/>
      <c r="B571" s="108"/>
      <c r="C571" s="97"/>
      <c r="D571" s="97"/>
      <c r="E571" s="97"/>
      <c r="F571" s="97"/>
      <c r="I571" s="108"/>
      <c r="J571" s="108"/>
      <c r="K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</row>
    <row r="572" spans="1:256">
      <c r="A572" s="107"/>
      <c r="B572" s="108"/>
      <c r="C572" s="97"/>
      <c r="D572" s="97"/>
      <c r="E572" s="97"/>
      <c r="F572" s="97"/>
      <c r="I572" s="108"/>
      <c r="J572" s="108"/>
      <c r="K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</row>
    <row r="573" spans="1:256">
      <c r="A573" s="107"/>
      <c r="B573" s="108"/>
      <c r="C573" s="97"/>
      <c r="D573" s="97"/>
      <c r="E573" s="97"/>
      <c r="F573" s="97"/>
      <c r="I573" s="108"/>
      <c r="J573" s="108"/>
      <c r="K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</row>
    <row r="574" spans="1:256">
      <c r="A574" s="107"/>
      <c r="B574" s="108"/>
      <c r="C574" s="97"/>
      <c r="D574" s="97"/>
      <c r="E574" s="97"/>
      <c r="F574" s="97"/>
      <c r="I574" s="108"/>
      <c r="J574" s="108"/>
      <c r="K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</row>
    <row r="575" spans="1:256">
      <c r="A575" s="107"/>
      <c r="B575" s="108"/>
      <c r="C575" s="97"/>
      <c r="D575" s="97"/>
      <c r="E575" s="97"/>
      <c r="F575" s="97"/>
      <c r="I575" s="108"/>
      <c r="J575" s="108"/>
      <c r="K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</row>
    <row r="576" spans="1:256">
      <c r="A576" s="107"/>
      <c r="B576" s="108"/>
      <c r="C576" s="97"/>
      <c r="D576" s="97"/>
      <c r="E576" s="97"/>
      <c r="F576" s="97"/>
      <c r="I576" s="108"/>
      <c r="J576" s="108"/>
      <c r="K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</row>
    <row r="577" spans="1:256">
      <c r="A577" s="107"/>
      <c r="B577" s="108"/>
      <c r="C577" s="97"/>
      <c r="D577" s="97"/>
      <c r="E577" s="97"/>
      <c r="F577" s="97"/>
      <c r="I577" s="108"/>
      <c r="J577" s="108"/>
      <c r="K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</row>
    <row r="578" spans="1:256">
      <c r="A578" s="107"/>
      <c r="B578" s="108"/>
      <c r="C578" s="97"/>
      <c r="D578" s="97"/>
      <c r="E578" s="97"/>
      <c r="F578" s="97"/>
      <c r="I578" s="108"/>
      <c r="J578" s="108"/>
      <c r="K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</row>
    <row r="579" spans="1:256">
      <c r="A579" s="107"/>
      <c r="B579" s="108"/>
      <c r="C579" s="97"/>
      <c r="D579" s="97"/>
      <c r="E579" s="97"/>
      <c r="F579" s="97"/>
      <c r="I579" s="108"/>
      <c r="J579" s="108"/>
      <c r="K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</row>
    <row r="580" spans="1:256">
      <c r="A580" s="107"/>
      <c r="B580" s="108"/>
      <c r="C580" s="97"/>
      <c r="D580" s="97"/>
      <c r="E580" s="97"/>
      <c r="F580" s="97"/>
      <c r="I580" s="108"/>
      <c r="J580" s="108"/>
      <c r="K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</row>
    <row r="581" spans="1:256">
      <c r="A581" s="107"/>
      <c r="B581" s="108"/>
      <c r="C581" s="97"/>
      <c r="D581" s="97"/>
      <c r="E581" s="97"/>
      <c r="F581" s="97"/>
      <c r="I581" s="108"/>
      <c r="J581" s="108"/>
      <c r="K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</row>
    <row r="582" spans="1:256">
      <c r="A582" s="107"/>
      <c r="B582" s="108"/>
      <c r="C582" s="97"/>
      <c r="D582" s="97"/>
      <c r="E582" s="97"/>
      <c r="F582" s="97"/>
      <c r="I582" s="108"/>
      <c r="J582" s="108"/>
      <c r="K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</row>
    <row r="583" spans="1:256">
      <c r="A583" s="107"/>
      <c r="B583" s="108"/>
      <c r="C583" s="97"/>
      <c r="D583" s="97"/>
      <c r="E583" s="97"/>
      <c r="F583" s="97"/>
      <c r="I583" s="108"/>
      <c r="J583" s="108"/>
      <c r="K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</row>
    <row r="584" spans="1:256">
      <c r="A584" s="107"/>
      <c r="B584" s="108"/>
      <c r="C584" s="97"/>
      <c r="D584" s="97"/>
      <c r="E584" s="97"/>
      <c r="F584" s="97"/>
      <c r="I584" s="108"/>
      <c r="J584" s="108"/>
      <c r="K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</row>
    <row r="585" spans="1:256">
      <c r="A585" s="107"/>
      <c r="B585" s="108"/>
      <c r="C585" s="97"/>
      <c r="D585" s="97"/>
      <c r="E585" s="97"/>
      <c r="F585" s="97"/>
      <c r="I585" s="108"/>
      <c r="J585" s="108"/>
      <c r="K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</row>
    <row r="586" spans="1:256">
      <c r="A586" s="107"/>
      <c r="B586" s="108"/>
      <c r="C586" s="97"/>
      <c r="D586" s="97"/>
      <c r="E586" s="97"/>
      <c r="F586" s="97"/>
      <c r="I586" s="108"/>
      <c r="J586" s="108"/>
      <c r="K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</row>
    <row r="587" spans="1:256">
      <c r="A587" s="107"/>
      <c r="B587" s="108"/>
      <c r="C587" s="97"/>
      <c r="D587" s="97"/>
      <c r="E587" s="97"/>
      <c r="F587" s="97"/>
      <c r="I587" s="108"/>
      <c r="J587" s="108"/>
      <c r="K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</row>
    <row r="588" spans="1:256">
      <c r="A588" s="107"/>
      <c r="B588" s="108"/>
      <c r="C588" s="97"/>
      <c r="D588" s="97"/>
      <c r="E588" s="97"/>
      <c r="F588" s="97"/>
      <c r="I588" s="108"/>
      <c r="J588" s="108"/>
      <c r="K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</row>
    <row r="589" spans="1:256">
      <c r="A589" s="107"/>
      <c r="B589" s="108"/>
      <c r="C589" s="97"/>
      <c r="D589" s="97"/>
      <c r="E589" s="97"/>
      <c r="F589" s="97"/>
      <c r="I589" s="108"/>
      <c r="J589" s="108"/>
      <c r="K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</row>
    <row r="590" spans="1:256">
      <c r="A590" s="107"/>
      <c r="B590" s="108"/>
      <c r="C590" s="97"/>
      <c r="D590" s="97"/>
      <c r="E590" s="97"/>
      <c r="F590" s="97"/>
      <c r="I590" s="108"/>
      <c r="J590" s="108"/>
      <c r="K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</row>
    <row r="591" spans="1:256">
      <c r="A591" s="107"/>
      <c r="B591" s="108"/>
      <c r="C591" s="97"/>
      <c r="D591" s="97"/>
      <c r="E591" s="97"/>
      <c r="F591" s="97"/>
      <c r="I591" s="108"/>
      <c r="J591" s="108"/>
      <c r="K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</row>
    <row r="592" spans="1:256">
      <c r="A592" s="107"/>
      <c r="B592" s="108"/>
      <c r="C592" s="97"/>
      <c r="D592" s="97"/>
      <c r="E592" s="97"/>
      <c r="F592" s="97"/>
      <c r="I592" s="108"/>
      <c r="J592" s="108"/>
      <c r="K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</row>
    <row r="593" spans="1:256">
      <c r="A593" s="107"/>
      <c r="B593" s="108"/>
      <c r="C593" s="97"/>
      <c r="D593" s="97"/>
      <c r="E593" s="97"/>
      <c r="F593" s="97"/>
      <c r="I593" s="108"/>
      <c r="J593" s="108"/>
      <c r="K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</row>
    <row r="594" spans="1:256">
      <c r="A594" s="107"/>
      <c r="B594" s="108"/>
      <c r="C594" s="97"/>
      <c r="D594" s="97"/>
      <c r="E594" s="97"/>
      <c r="F594" s="97"/>
      <c r="I594" s="108"/>
      <c r="J594" s="108"/>
      <c r="K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</row>
    <row r="595" spans="1:256">
      <c r="A595" s="107"/>
      <c r="B595" s="108"/>
      <c r="C595" s="97"/>
      <c r="D595" s="97"/>
      <c r="E595" s="97"/>
      <c r="F595" s="97"/>
      <c r="I595" s="108"/>
      <c r="J595" s="108"/>
      <c r="K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</row>
    <row r="596" spans="1:256">
      <c r="A596" s="107"/>
      <c r="B596" s="108"/>
      <c r="C596" s="97"/>
      <c r="D596" s="97"/>
      <c r="E596" s="97"/>
      <c r="F596" s="97"/>
      <c r="I596" s="108"/>
      <c r="J596" s="108"/>
      <c r="K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</row>
    <row r="597" spans="1:256">
      <c r="A597" s="107"/>
      <c r="B597" s="108"/>
      <c r="C597" s="97"/>
      <c r="D597" s="97"/>
      <c r="E597" s="97"/>
      <c r="F597" s="97"/>
      <c r="I597" s="108"/>
      <c r="J597" s="108"/>
      <c r="K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</row>
    <row r="598" spans="1:256">
      <c r="A598" s="107"/>
      <c r="B598" s="108"/>
      <c r="C598" s="97"/>
      <c r="D598" s="97"/>
      <c r="E598" s="97"/>
      <c r="F598" s="97"/>
      <c r="I598" s="108"/>
      <c r="J598" s="108"/>
      <c r="K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</row>
    <row r="599" spans="1:256">
      <c r="A599" s="107"/>
      <c r="B599" s="108"/>
      <c r="C599" s="97"/>
      <c r="D599" s="97"/>
      <c r="E599" s="97"/>
      <c r="F599" s="97"/>
      <c r="I599" s="108"/>
      <c r="J599" s="108"/>
      <c r="K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</row>
    <row r="600" spans="1:256">
      <c r="A600" s="107"/>
      <c r="B600" s="108"/>
      <c r="C600" s="97"/>
      <c r="D600" s="97"/>
      <c r="E600" s="97"/>
      <c r="F600" s="97"/>
      <c r="I600" s="108"/>
      <c r="J600" s="108"/>
      <c r="K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</row>
    <row r="601" spans="1:256">
      <c r="A601" s="107"/>
      <c r="B601" s="108"/>
      <c r="C601" s="97"/>
      <c r="D601" s="97"/>
      <c r="E601" s="97"/>
      <c r="F601" s="97"/>
      <c r="I601" s="108"/>
      <c r="J601" s="108"/>
      <c r="K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</row>
    <row r="602" spans="1:256">
      <c r="A602" s="107"/>
      <c r="B602" s="108"/>
      <c r="C602" s="97"/>
      <c r="D602" s="97"/>
      <c r="E602" s="97"/>
      <c r="F602" s="97"/>
      <c r="I602" s="108"/>
      <c r="J602" s="108"/>
      <c r="K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</row>
    <row r="603" spans="1:256">
      <c r="A603" s="107"/>
      <c r="B603" s="108"/>
      <c r="C603" s="97"/>
      <c r="D603" s="97"/>
      <c r="E603" s="97"/>
      <c r="F603" s="97"/>
      <c r="I603" s="108"/>
      <c r="J603" s="108"/>
      <c r="K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</row>
    <row r="604" spans="1:256">
      <c r="A604" s="107"/>
      <c r="B604" s="108"/>
      <c r="C604" s="97"/>
      <c r="D604" s="97"/>
      <c r="E604" s="97"/>
      <c r="F604" s="97"/>
      <c r="I604" s="108"/>
      <c r="J604" s="108"/>
      <c r="K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</row>
    <row r="605" spans="1:256">
      <c r="A605" s="107"/>
      <c r="B605" s="108"/>
      <c r="C605" s="97"/>
      <c r="D605" s="97"/>
      <c r="E605" s="97"/>
      <c r="F605" s="97"/>
      <c r="I605" s="108"/>
      <c r="J605" s="108"/>
      <c r="K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</row>
    <row r="606" spans="1:256">
      <c r="A606" s="107"/>
      <c r="B606" s="108"/>
      <c r="C606" s="97"/>
      <c r="D606" s="97"/>
      <c r="E606" s="97"/>
      <c r="F606" s="97"/>
      <c r="I606" s="108"/>
      <c r="J606" s="108"/>
      <c r="K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</row>
    <row r="607" spans="1:256">
      <c r="A607" s="107"/>
      <c r="B607" s="108"/>
      <c r="C607" s="97"/>
      <c r="D607" s="97"/>
      <c r="E607" s="97"/>
      <c r="F607" s="97"/>
      <c r="I607" s="108"/>
      <c r="J607" s="108"/>
      <c r="K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</row>
    <row r="608" spans="1:256">
      <c r="A608" s="107"/>
      <c r="B608" s="108"/>
      <c r="C608" s="97"/>
      <c r="D608" s="97"/>
      <c r="E608" s="97"/>
      <c r="F608" s="97"/>
      <c r="I608" s="108"/>
      <c r="J608" s="108"/>
      <c r="K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</row>
    <row r="609" spans="1:256">
      <c r="A609" s="107"/>
      <c r="B609" s="108"/>
      <c r="C609" s="97"/>
      <c r="D609" s="97"/>
      <c r="E609" s="97"/>
      <c r="F609" s="97"/>
      <c r="I609" s="108"/>
      <c r="J609" s="108"/>
      <c r="K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</row>
    <row r="610" spans="1:256">
      <c r="A610" s="107"/>
      <c r="B610" s="108"/>
      <c r="C610" s="97"/>
      <c r="D610" s="97"/>
      <c r="E610" s="97"/>
      <c r="F610" s="97"/>
      <c r="I610" s="108"/>
      <c r="J610" s="108"/>
      <c r="K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</row>
    <row r="611" spans="1:256">
      <c r="A611" s="107"/>
      <c r="B611" s="108"/>
      <c r="C611" s="97"/>
      <c r="D611" s="97"/>
      <c r="E611" s="97"/>
      <c r="F611" s="97"/>
      <c r="I611" s="108"/>
      <c r="J611" s="108"/>
      <c r="K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</row>
    <row r="612" spans="1:256">
      <c r="A612" s="107"/>
      <c r="B612" s="108"/>
      <c r="C612" s="97"/>
      <c r="D612" s="97"/>
      <c r="E612" s="97"/>
      <c r="F612" s="97"/>
      <c r="I612" s="108"/>
      <c r="J612" s="108"/>
      <c r="K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</row>
    <row r="613" spans="1:256">
      <c r="A613" s="107"/>
      <c r="B613" s="108"/>
      <c r="C613" s="97"/>
      <c r="D613" s="97"/>
      <c r="E613" s="97"/>
      <c r="F613" s="97"/>
      <c r="I613" s="108"/>
      <c r="J613" s="108"/>
      <c r="K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</row>
    <row r="614" spans="1:256">
      <c r="A614" s="107"/>
      <c r="B614" s="108"/>
      <c r="C614" s="97"/>
      <c r="D614" s="97"/>
      <c r="E614" s="97"/>
      <c r="F614" s="97"/>
      <c r="I614" s="108"/>
      <c r="J614" s="108"/>
      <c r="K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</row>
    <row r="615" spans="1:256">
      <c r="A615" s="107"/>
      <c r="B615" s="108"/>
      <c r="C615" s="97"/>
      <c r="D615" s="97"/>
      <c r="E615" s="97"/>
      <c r="F615" s="97"/>
      <c r="I615" s="108"/>
      <c r="J615" s="108"/>
      <c r="K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</row>
    <row r="616" spans="1:256">
      <c r="A616" s="107"/>
      <c r="B616" s="108"/>
      <c r="C616" s="97"/>
      <c r="D616" s="97"/>
      <c r="E616" s="97"/>
      <c r="F616" s="97"/>
      <c r="I616" s="108"/>
      <c r="J616" s="108"/>
      <c r="K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</row>
    <row r="617" spans="1:256">
      <c r="A617" s="107"/>
      <c r="B617" s="108"/>
      <c r="C617" s="97"/>
      <c r="D617" s="97"/>
      <c r="E617" s="97"/>
      <c r="F617" s="97"/>
      <c r="I617" s="108"/>
      <c r="J617" s="108"/>
      <c r="K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</row>
    <row r="618" spans="1:256">
      <c r="A618" s="107"/>
      <c r="B618" s="108"/>
      <c r="C618" s="97"/>
      <c r="D618" s="97"/>
      <c r="E618" s="97"/>
      <c r="F618" s="97"/>
      <c r="I618" s="108"/>
      <c r="J618" s="108"/>
      <c r="K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</row>
    <row r="619" spans="1:256">
      <c r="A619" s="107"/>
      <c r="B619" s="108"/>
      <c r="C619" s="97"/>
      <c r="D619" s="97"/>
      <c r="E619" s="97"/>
      <c r="F619" s="97"/>
      <c r="I619" s="108"/>
      <c r="J619" s="108"/>
      <c r="K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</row>
    <row r="620" spans="1:256">
      <c r="A620" s="107"/>
      <c r="B620" s="108"/>
      <c r="C620" s="97"/>
      <c r="D620" s="97"/>
      <c r="E620" s="97"/>
      <c r="F620" s="97"/>
      <c r="I620" s="108"/>
      <c r="J620" s="108"/>
      <c r="K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</row>
    <row r="621" spans="1:256">
      <c r="A621" s="107"/>
      <c r="B621" s="108"/>
      <c r="C621" s="97"/>
      <c r="D621" s="97"/>
      <c r="E621" s="97"/>
      <c r="F621" s="97"/>
      <c r="I621" s="108"/>
      <c r="J621" s="108"/>
      <c r="K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</row>
    <row r="622" spans="1:256">
      <c r="A622" s="107"/>
      <c r="B622" s="108"/>
      <c r="C622" s="97"/>
      <c r="D622" s="97"/>
      <c r="E622" s="97"/>
      <c r="F622" s="97"/>
      <c r="I622" s="108"/>
      <c r="J622" s="108"/>
      <c r="K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</row>
    <row r="623" spans="1:256">
      <c r="A623" s="107"/>
      <c r="B623" s="108"/>
      <c r="C623" s="97"/>
      <c r="D623" s="97"/>
      <c r="E623" s="97"/>
      <c r="F623" s="97"/>
      <c r="I623" s="108"/>
      <c r="J623" s="108"/>
      <c r="K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</row>
    <row r="624" spans="1:256">
      <c r="A624" s="107"/>
      <c r="B624" s="108"/>
      <c r="C624" s="97"/>
      <c r="D624" s="97"/>
      <c r="E624" s="97"/>
      <c r="F624" s="97"/>
      <c r="I624" s="108"/>
      <c r="J624" s="108"/>
      <c r="K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</row>
    <row r="625" spans="1:256">
      <c r="A625" s="107"/>
      <c r="B625" s="108"/>
      <c r="C625" s="97"/>
      <c r="D625" s="97"/>
      <c r="E625" s="97"/>
      <c r="F625" s="97"/>
      <c r="I625" s="108"/>
      <c r="J625" s="108"/>
      <c r="K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</row>
    <row r="626" spans="1:256">
      <c r="A626" s="107"/>
      <c r="B626" s="108"/>
      <c r="C626" s="97"/>
      <c r="D626" s="97"/>
      <c r="E626" s="97"/>
      <c r="F626" s="97"/>
      <c r="I626" s="108"/>
      <c r="J626" s="108"/>
      <c r="K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</row>
    <row r="627" spans="1:256">
      <c r="A627" s="107"/>
      <c r="B627" s="108"/>
      <c r="C627" s="97"/>
      <c r="D627" s="97"/>
      <c r="E627" s="97"/>
      <c r="F627" s="97"/>
      <c r="I627" s="108"/>
      <c r="J627" s="108"/>
      <c r="K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</row>
    <row r="628" spans="1:256">
      <c r="A628" s="107"/>
      <c r="B628" s="108"/>
      <c r="C628" s="97"/>
      <c r="D628" s="97"/>
      <c r="E628" s="97"/>
      <c r="F628" s="97"/>
      <c r="I628" s="108"/>
      <c r="J628" s="108"/>
      <c r="K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</row>
    <row r="629" spans="1:256">
      <c r="A629" s="107"/>
      <c r="B629" s="108"/>
      <c r="C629" s="97"/>
      <c r="D629" s="97"/>
      <c r="E629" s="97"/>
      <c r="F629" s="97"/>
      <c r="I629" s="108"/>
      <c r="J629" s="108"/>
      <c r="K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</row>
    <row r="630" spans="1:256">
      <c r="A630" s="107"/>
      <c r="B630" s="108"/>
      <c r="C630" s="97"/>
      <c r="D630" s="97"/>
      <c r="E630" s="97"/>
      <c r="F630" s="97"/>
      <c r="I630" s="108"/>
      <c r="J630" s="108"/>
      <c r="K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</row>
    <row r="631" spans="1:256">
      <c r="A631" s="107"/>
      <c r="B631" s="108"/>
      <c r="C631" s="97"/>
      <c r="D631" s="97"/>
      <c r="E631" s="97"/>
      <c r="F631" s="97"/>
      <c r="I631" s="108"/>
      <c r="J631" s="108"/>
      <c r="K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</row>
    <row r="632" spans="1:256">
      <c r="A632" s="107"/>
      <c r="B632" s="108"/>
      <c r="C632" s="97"/>
      <c r="D632" s="97"/>
      <c r="E632" s="97"/>
      <c r="F632" s="97"/>
      <c r="I632" s="108"/>
      <c r="J632" s="108"/>
      <c r="K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</row>
    <row r="633" spans="1:256">
      <c r="A633" s="107"/>
      <c r="B633" s="108"/>
      <c r="C633" s="97"/>
      <c r="D633" s="97"/>
      <c r="E633" s="97"/>
      <c r="F633" s="97"/>
      <c r="I633" s="108"/>
      <c r="J633" s="108"/>
      <c r="K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</row>
    <row r="634" spans="1:256">
      <c r="A634" s="107"/>
      <c r="B634" s="108"/>
      <c r="C634" s="97"/>
      <c r="D634" s="97"/>
      <c r="E634" s="97"/>
      <c r="F634" s="97"/>
      <c r="I634" s="108"/>
      <c r="J634" s="108"/>
      <c r="K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</row>
    <row r="635" spans="1:256">
      <c r="A635" s="107"/>
      <c r="B635" s="108"/>
      <c r="C635" s="97"/>
      <c r="D635" s="97"/>
      <c r="E635" s="97"/>
      <c r="F635" s="97"/>
      <c r="I635" s="108"/>
      <c r="J635" s="108"/>
      <c r="K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</row>
  </sheetData>
  <mergeCells count="10">
    <mergeCell ref="A3:L3"/>
    <mergeCell ref="A8:A9"/>
    <mergeCell ref="B8:B9"/>
    <mergeCell ref="D8:E8"/>
    <mergeCell ref="F8:F9"/>
    <mergeCell ref="G8:G9"/>
    <mergeCell ref="H8:H9"/>
    <mergeCell ref="I8:I9"/>
    <mergeCell ref="J8:J9"/>
    <mergeCell ref="K8:K9"/>
  </mergeCells>
  <pageMargins left="0.70866141732283472" right="0.11811023622047245" top="0.74803149606299213" bottom="0.74803149606299213" header="0.31496062992125984" footer="0.31496062992125984"/>
  <pageSetup paperSize="9" scale="65" orientation="landscape" r:id="rId1"/>
  <headerFooter>
    <oddFooter>&amp;C&amp;P/&amp;N&amp;R&amp;A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635"/>
  <sheetViews>
    <sheetView view="pageBreakPreview" zoomScaleNormal="100" zoomScaleSheetLayoutView="100" workbookViewId="0">
      <selection activeCell="D18" sqref="D18"/>
    </sheetView>
  </sheetViews>
  <sheetFormatPr defaultRowHeight="21.75"/>
  <cols>
    <col min="1" max="1" width="6.28515625" style="95" customWidth="1"/>
    <col min="2" max="2" width="70.5703125" style="94" customWidth="1"/>
    <col min="3" max="3" width="19.85546875" style="96" customWidth="1"/>
    <col min="4" max="4" width="21.42578125" style="96" customWidth="1"/>
    <col min="5" max="5" width="15.140625" style="97" customWidth="1"/>
    <col min="6" max="249" width="9.140625" style="94"/>
    <col min="250" max="250" width="6.28515625" style="94" customWidth="1"/>
    <col min="251" max="251" width="50" style="94" customWidth="1"/>
    <col min="252" max="252" width="15.28515625" style="94" customWidth="1"/>
    <col min="253" max="253" width="7.28515625" style="94" bestFit="1" customWidth="1"/>
    <col min="254" max="254" width="8.42578125" style="94" customWidth="1"/>
    <col min="255" max="255" width="19.7109375" style="94" bestFit="1" customWidth="1"/>
    <col min="256" max="256" width="16.5703125" style="94" customWidth="1"/>
    <col min="257" max="257" width="13.42578125" style="94" customWidth="1"/>
    <col min="258" max="258" width="24" style="94" bestFit="1" customWidth="1"/>
    <col min="259" max="259" width="20.42578125" style="94" bestFit="1" customWidth="1"/>
    <col min="260" max="260" width="20" style="94" customWidth="1"/>
    <col min="261" max="261" width="15.140625" style="94" customWidth="1"/>
    <col min="262" max="505" width="9.140625" style="94"/>
    <col min="506" max="506" width="6.28515625" style="94" customWidth="1"/>
    <col min="507" max="507" width="50" style="94" customWidth="1"/>
    <col min="508" max="508" width="15.28515625" style="94" customWidth="1"/>
    <col min="509" max="509" width="7.28515625" style="94" bestFit="1" customWidth="1"/>
    <col min="510" max="510" width="8.42578125" style="94" customWidth="1"/>
    <col min="511" max="511" width="19.7109375" style="94" bestFit="1" customWidth="1"/>
    <col min="512" max="512" width="16.5703125" style="94" customWidth="1"/>
    <col min="513" max="513" width="13.42578125" style="94" customWidth="1"/>
    <col min="514" max="514" width="24" style="94" bestFit="1" customWidth="1"/>
    <col min="515" max="515" width="20.42578125" style="94" bestFit="1" customWidth="1"/>
    <col min="516" max="516" width="20" style="94" customWidth="1"/>
    <col min="517" max="517" width="15.140625" style="94" customWidth="1"/>
    <col min="518" max="761" width="9.140625" style="94"/>
    <col min="762" max="762" width="6.28515625" style="94" customWidth="1"/>
    <col min="763" max="763" width="50" style="94" customWidth="1"/>
    <col min="764" max="764" width="15.28515625" style="94" customWidth="1"/>
    <col min="765" max="765" width="7.28515625" style="94" bestFit="1" customWidth="1"/>
    <col min="766" max="766" width="8.42578125" style="94" customWidth="1"/>
    <col min="767" max="767" width="19.7109375" style="94" bestFit="1" customWidth="1"/>
    <col min="768" max="768" width="16.5703125" style="94" customWidth="1"/>
    <col min="769" max="769" width="13.42578125" style="94" customWidth="1"/>
    <col min="770" max="770" width="24" style="94" bestFit="1" customWidth="1"/>
    <col min="771" max="771" width="20.42578125" style="94" bestFit="1" customWidth="1"/>
    <col min="772" max="772" width="20" style="94" customWidth="1"/>
    <col min="773" max="773" width="15.140625" style="94" customWidth="1"/>
    <col min="774" max="1017" width="9.140625" style="94"/>
    <col min="1018" max="1018" width="6.28515625" style="94" customWidth="1"/>
    <col min="1019" max="1019" width="50" style="94" customWidth="1"/>
    <col min="1020" max="1020" width="15.28515625" style="94" customWidth="1"/>
    <col min="1021" max="1021" width="7.28515625" style="94" bestFit="1" customWidth="1"/>
    <col min="1022" max="1022" width="8.42578125" style="94" customWidth="1"/>
    <col min="1023" max="1023" width="19.7109375" style="94" bestFit="1" customWidth="1"/>
    <col min="1024" max="1024" width="16.5703125" style="94" customWidth="1"/>
    <col min="1025" max="1025" width="13.42578125" style="94" customWidth="1"/>
    <col min="1026" max="1026" width="24" style="94" bestFit="1" customWidth="1"/>
    <col min="1027" max="1027" width="20.42578125" style="94" bestFit="1" customWidth="1"/>
    <col min="1028" max="1028" width="20" style="94" customWidth="1"/>
    <col min="1029" max="1029" width="15.140625" style="94" customWidth="1"/>
    <col min="1030" max="1273" width="9.140625" style="94"/>
    <col min="1274" max="1274" width="6.28515625" style="94" customWidth="1"/>
    <col min="1275" max="1275" width="50" style="94" customWidth="1"/>
    <col min="1276" max="1276" width="15.28515625" style="94" customWidth="1"/>
    <col min="1277" max="1277" width="7.28515625" style="94" bestFit="1" customWidth="1"/>
    <col min="1278" max="1278" width="8.42578125" style="94" customWidth="1"/>
    <col min="1279" max="1279" width="19.7109375" style="94" bestFit="1" customWidth="1"/>
    <col min="1280" max="1280" width="16.5703125" style="94" customWidth="1"/>
    <col min="1281" max="1281" width="13.42578125" style="94" customWidth="1"/>
    <col min="1282" max="1282" width="24" style="94" bestFit="1" customWidth="1"/>
    <col min="1283" max="1283" width="20.42578125" style="94" bestFit="1" customWidth="1"/>
    <col min="1284" max="1284" width="20" style="94" customWidth="1"/>
    <col min="1285" max="1285" width="15.140625" style="94" customWidth="1"/>
    <col min="1286" max="1529" width="9.140625" style="94"/>
    <col min="1530" max="1530" width="6.28515625" style="94" customWidth="1"/>
    <col min="1531" max="1531" width="50" style="94" customWidth="1"/>
    <col min="1532" max="1532" width="15.28515625" style="94" customWidth="1"/>
    <col min="1533" max="1533" width="7.28515625" style="94" bestFit="1" customWidth="1"/>
    <col min="1534" max="1534" width="8.42578125" style="94" customWidth="1"/>
    <col min="1535" max="1535" width="19.7109375" style="94" bestFit="1" customWidth="1"/>
    <col min="1536" max="1536" width="16.5703125" style="94" customWidth="1"/>
    <col min="1537" max="1537" width="13.42578125" style="94" customWidth="1"/>
    <col min="1538" max="1538" width="24" style="94" bestFit="1" customWidth="1"/>
    <col min="1539" max="1539" width="20.42578125" style="94" bestFit="1" customWidth="1"/>
    <col min="1540" max="1540" width="20" style="94" customWidth="1"/>
    <col min="1541" max="1541" width="15.140625" style="94" customWidth="1"/>
    <col min="1542" max="1785" width="9.140625" style="94"/>
    <col min="1786" max="1786" width="6.28515625" style="94" customWidth="1"/>
    <col min="1787" max="1787" width="50" style="94" customWidth="1"/>
    <col min="1788" max="1788" width="15.28515625" style="94" customWidth="1"/>
    <col min="1789" max="1789" width="7.28515625" style="94" bestFit="1" customWidth="1"/>
    <col min="1790" max="1790" width="8.42578125" style="94" customWidth="1"/>
    <col min="1791" max="1791" width="19.7109375" style="94" bestFit="1" customWidth="1"/>
    <col min="1792" max="1792" width="16.5703125" style="94" customWidth="1"/>
    <col min="1793" max="1793" width="13.42578125" style="94" customWidth="1"/>
    <col min="1794" max="1794" width="24" style="94" bestFit="1" customWidth="1"/>
    <col min="1795" max="1795" width="20.42578125" style="94" bestFit="1" customWidth="1"/>
    <col min="1796" max="1796" width="20" style="94" customWidth="1"/>
    <col min="1797" max="1797" width="15.140625" style="94" customWidth="1"/>
    <col min="1798" max="2041" width="9.140625" style="94"/>
    <col min="2042" max="2042" width="6.28515625" style="94" customWidth="1"/>
    <col min="2043" max="2043" width="50" style="94" customWidth="1"/>
    <col min="2044" max="2044" width="15.28515625" style="94" customWidth="1"/>
    <col min="2045" max="2045" width="7.28515625" style="94" bestFit="1" customWidth="1"/>
    <col min="2046" max="2046" width="8.42578125" style="94" customWidth="1"/>
    <col min="2047" max="2047" width="19.7109375" style="94" bestFit="1" customWidth="1"/>
    <col min="2048" max="2048" width="16.5703125" style="94" customWidth="1"/>
    <col min="2049" max="2049" width="13.42578125" style="94" customWidth="1"/>
    <col min="2050" max="2050" width="24" style="94" bestFit="1" customWidth="1"/>
    <col min="2051" max="2051" width="20.42578125" style="94" bestFit="1" customWidth="1"/>
    <col min="2052" max="2052" width="20" style="94" customWidth="1"/>
    <col min="2053" max="2053" width="15.140625" style="94" customWidth="1"/>
    <col min="2054" max="2297" width="9.140625" style="94"/>
    <col min="2298" max="2298" width="6.28515625" style="94" customWidth="1"/>
    <col min="2299" max="2299" width="50" style="94" customWidth="1"/>
    <col min="2300" max="2300" width="15.28515625" style="94" customWidth="1"/>
    <col min="2301" max="2301" width="7.28515625" style="94" bestFit="1" customWidth="1"/>
    <col min="2302" max="2302" width="8.42578125" style="94" customWidth="1"/>
    <col min="2303" max="2303" width="19.7109375" style="94" bestFit="1" customWidth="1"/>
    <col min="2304" max="2304" width="16.5703125" style="94" customWidth="1"/>
    <col min="2305" max="2305" width="13.42578125" style="94" customWidth="1"/>
    <col min="2306" max="2306" width="24" style="94" bestFit="1" customWidth="1"/>
    <col min="2307" max="2307" width="20.42578125" style="94" bestFit="1" customWidth="1"/>
    <col min="2308" max="2308" width="20" style="94" customWidth="1"/>
    <col min="2309" max="2309" width="15.140625" style="94" customWidth="1"/>
    <col min="2310" max="2553" width="9.140625" style="94"/>
    <col min="2554" max="2554" width="6.28515625" style="94" customWidth="1"/>
    <col min="2555" max="2555" width="50" style="94" customWidth="1"/>
    <col min="2556" max="2556" width="15.28515625" style="94" customWidth="1"/>
    <col min="2557" max="2557" width="7.28515625" style="94" bestFit="1" customWidth="1"/>
    <col min="2558" max="2558" width="8.42578125" style="94" customWidth="1"/>
    <col min="2559" max="2559" width="19.7109375" style="94" bestFit="1" customWidth="1"/>
    <col min="2560" max="2560" width="16.5703125" style="94" customWidth="1"/>
    <col min="2561" max="2561" width="13.42578125" style="94" customWidth="1"/>
    <col min="2562" max="2562" width="24" style="94" bestFit="1" customWidth="1"/>
    <col min="2563" max="2563" width="20.42578125" style="94" bestFit="1" customWidth="1"/>
    <col min="2564" max="2564" width="20" style="94" customWidth="1"/>
    <col min="2565" max="2565" width="15.140625" style="94" customWidth="1"/>
    <col min="2566" max="2809" width="9.140625" style="94"/>
    <col min="2810" max="2810" width="6.28515625" style="94" customWidth="1"/>
    <col min="2811" max="2811" width="50" style="94" customWidth="1"/>
    <col min="2812" max="2812" width="15.28515625" style="94" customWidth="1"/>
    <col min="2813" max="2813" width="7.28515625" style="94" bestFit="1" customWidth="1"/>
    <col min="2814" max="2814" width="8.42578125" style="94" customWidth="1"/>
    <col min="2815" max="2815" width="19.7109375" style="94" bestFit="1" customWidth="1"/>
    <col min="2816" max="2816" width="16.5703125" style="94" customWidth="1"/>
    <col min="2817" max="2817" width="13.42578125" style="94" customWidth="1"/>
    <col min="2818" max="2818" width="24" style="94" bestFit="1" customWidth="1"/>
    <col min="2819" max="2819" width="20.42578125" style="94" bestFit="1" customWidth="1"/>
    <col min="2820" max="2820" width="20" style="94" customWidth="1"/>
    <col min="2821" max="2821" width="15.140625" style="94" customWidth="1"/>
    <col min="2822" max="3065" width="9.140625" style="94"/>
    <col min="3066" max="3066" width="6.28515625" style="94" customWidth="1"/>
    <col min="3067" max="3067" width="50" style="94" customWidth="1"/>
    <col min="3068" max="3068" width="15.28515625" style="94" customWidth="1"/>
    <col min="3069" max="3069" width="7.28515625" style="94" bestFit="1" customWidth="1"/>
    <col min="3070" max="3070" width="8.42578125" style="94" customWidth="1"/>
    <col min="3071" max="3071" width="19.7109375" style="94" bestFit="1" customWidth="1"/>
    <col min="3072" max="3072" width="16.5703125" style="94" customWidth="1"/>
    <col min="3073" max="3073" width="13.42578125" style="94" customWidth="1"/>
    <col min="3074" max="3074" width="24" style="94" bestFit="1" customWidth="1"/>
    <col min="3075" max="3075" width="20.42578125" style="94" bestFit="1" customWidth="1"/>
    <col min="3076" max="3076" width="20" style="94" customWidth="1"/>
    <col min="3077" max="3077" width="15.140625" style="94" customWidth="1"/>
    <col min="3078" max="3321" width="9.140625" style="94"/>
    <col min="3322" max="3322" width="6.28515625" style="94" customWidth="1"/>
    <col min="3323" max="3323" width="50" style="94" customWidth="1"/>
    <col min="3324" max="3324" width="15.28515625" style="94" customWidth="1"/>
    <col min="3325" max="3325" width="7.28515625" style="94" bestFit="1" customWidth="1"/>
    <col min="3326" max="3326" width="8.42578125" style="94" customWidth="1"/>
    <col min="3327" max="3327" width="19.7109375" style="94" bestFit="1" customWidth="1"/>
    <col min="3328" max="3328" width="16.5703125" style="94" customWidth="1"/>
    <col min="3329" max="3329" width="13.42578125" style="94" customWidth="1"/>
    <col min="3330" max="3330" width="24" style="94" bestFit="1" customWidth="1"/>
    <col min="3331" max="3331" width="20.42578125" style="94" bestFit="1" customWidth="1"/>
    <col min="3332" max="3332" width="20" style="94" customWidth="1"/>
    <col min="3333" max="3333" width="15.140625" style="94" customWidth="1"/>
    <col min="3334" max="3577" width="9.140625" style="94"/>
    <col min="3578" max="3578" width="6.28515625" style="94" customWidth="1"/>
    <col min="3579" max="3579" width="50" style="94" customWidth="1"/>
    <col min="3580" max="3580" width="15.28515625" style="94" customWidth="1"/>
    <col min="3581" max="3581" width="7.28515625" style="94" bestFit="1" customWidth="1"/>
    <col min="3582" max="3582" width="8.42578125" style="94" customWidth="1"/>
    <col min="3583" max="3583" width="19.7109375" style="94" bestFit="1" customWidth="1"/>
    <col min="3584" max="3584" width="16.5703125" style="94" customWidth="1"/>
    <col min="3585" max="3585" width="13.42578125" style="94" customWidth="1"/>
    <col min="3586" max="3586" width="24" style="94" bestFit="1" customWidth="1"/>
    <col min="3587" max="3587" width="20.42578125" style="94" bestFit="1" customWidth="1"/>
    <col min="3588" max="3588" width="20" style="94" customWidth="1"/>
    <col min="3589" max="3589" width="15.140625" style="94" customWidth="1"/>
    <col min="3590" max="3833" width="9.140625" style="94"/>
    <col min="3834" max="3834" width="6.28515625" style="94" customWidth="1"/>
    <col min="3835" max="3835" width="50" style="94" customWidth="1"/>
    <col min="3836" max="3836" width="15.28515625" style="94" customWidth="1"/>
    <col min="3837" max="3837" width="7.28515625" style="94" bestFit="1" customWidth="1"/>
    <col min="3838" max="3838" width="8.42578125" style="94" customWidth="1"/>
    <col min="3839" max="3839" width="19.7109375" style="94" bestFit="1" customWidth="1"/>
    <col min="3840" max="3840" width="16.5703125" style="94" customWidth="1"/>
    <col min="3841" max="3841" width="13.42578125" style="94" customWidth="1"/>
    <col min="3842" max="3842" width="24" style="94" bestFit="1" customWidth="1"/>
    <col min="3843" max="3843" width="20.42578125" style="94" bestFit="1" customWidth="1"/>
    <col min="3844" max="3844" width="20" style="94" customWidth="1"/>
    <col min="3845" max="3845" width="15.140625" style="94" customWidth="1"/>
    <col min="3846" max="4089" width="9.140625" style="94"/>
    <col min="4090" max="4090" width="6.28515625" style="94" customWidth="1"/>
    <col min="4091" max="4091" width="50" style="94" customWidth="1"/>
    <col min="4092" max="4092" width="15.28515625" style="94" customWidth="1"/>
    <col min="4093" max="4093" width="7.28515625" style="94" bestFit="1" customWidth="1"/>
    <col min="4094" max="4094" width="8.42578125" style="94" customWidth="1"/>
    <col min="4095" max="4095" width="19.7109375" style="94" bestFit="1" customWidth="1"/>
    <col min="4096" max="4096" width="16.5703125" style="94" customWidth="1"/>
    <col min="4097" max="4097" width="13.42578125" style="94" customWidth="1"/>
    <col min="4098" max="4098" width="24" style="94" bestFit="1" customWidth="1"/>
    <col min="4099" max="4099" width="20.42578125" style="94" bestFit="1" customWidth="1"/>
    <col min="4100" max="4100" width="20" style="94" customWidth="1"/>
    <col min="4101" max="4101" width="15.140625" style="94" customWidth="1"/>
    <col min="4102" max="4345" width="9.140625" style="94"/>
    <col min="4346" max="4346" width="6.28515625" style="94" customWidth="1"/>
    <col min="4347" max="4347" width="50" style="94" customWidth="1"/>
    <col min="4348" max="4348" width="15.28515625" style="94" customWidth="1"/>
    <col min="4349" max="4349" width="7.28515625" style="94" bestFit="1" customWidth="1"/>
    <col min="4350" max="4350" width="8.42578125" style="94" customWidth="1"/>
    <col min="4351" max="4351" width="19.7109375" style="94" bestFit="1" customWidth="1"/>
    <col min="4352" max="4352" width="16.5703125" style="94" customWidth="1"/>
    <col min="4353" max="4353" width="13.42578125" style="94" customWidth="1"/>
    <col min="4354" max="4354" width="24" style="94" bestFit="1" customWidth="1"/>
    <col min="4355" max="4355" width="20.42578125" style="94" bestFit="1" customWidth="1"/>
    <col min="4356" max="4356" width="20" style="94" customWidth="1"/>
    <col min="4357" max="4357" width="15.140625" style="94" customWidth="1"/>
    <col min="4358" max="4601" width="9.140625" style="94"/>
    <col min="4602" max="4602" width="6.28515625" style="94" customWidth="1"/>
    <col min="4603" max="4603" width="50" style="94" customWidth="1"/>
    <col min="4604" max="4604" width="15.28515625" style="94" customWidth="1"/>
    <col min="4605" max="4605" width="7.28515625" style="94" bestFit="1" customWidth="1"/>
    <col min="4606" max="4606" width="8.42578125" style="94" customWidth="1"/>
    <col min="4607" max="4607" width="19.7109375" style="94" bestFit="1" customWidth="1"/>
    <col min="4608" max="4608" width="16.5703125" style="94" customWidth="1"/>
    <col min="4609" max="4609" width="13.42578125" style="94" customWidth="1"/>
    <col min="4610" max="4610" width="24" style="94" bestFit="1" customWidth="1"/>
    <col min="4611" max="4611" width="20.42578125" style="94" bestFit="1" customWidth="1"/>
    <col min="4612" max="4612" width="20" style="94" customWidth="1"/>
    <col min="4613" max="4613" width="15.140625" style="94" customWidth="1"/>
    <col min="4614" max="4857" width="9.140625" style="94"/>
    <col min="4858" max="4858" width="6.28515625" style="94" customWidth="1"/>
    <col min="4859" max="4859" width="50" style="94" customWidth="1"/>
    <col min="4860" max="4860" width="15.28515625" style="94" customWidth="1"/>
    <col min="4861" max="4861" width="7.28515625" style="94" bestFit="1" customWidth="1"/>
    <col min="4862" max="4862" width="8.42578125" style="94" customWidth="1"/>
    <col min="4863" max="4863" width="19.7109375" style="94" bestFit="1" customWidth="1"/>
    <col min="4864" max="4864" width="16.5703125" style="94" customWidth="1"/>
    <col min="4865" max="4865" width="13.42578125" style="94" customWidth="1"/>
    <col min="4866" max="4866" width="24" style="94" bestFit="1" customWidth="1"/>
    <col min="4867" max="4867" width="20.42578125" style="94" bestFit="1" customWidth="1"/>
    <col min="4868" max="4868" width="20" style="94" customWidth="1"/>
    <col min="4869" max="4869" width="15.140625" style="94" customWidth="1"/>
    <col min="4870" max="5113" width="9.140625" style="94"/>
    <col min="5114" max="5114" width="6.28515625" style="94" customWidth="1"/>
    <col min="5115" max="5115" width="50" style="94" customWidth="1"/>
    <col min="5116" max="5116" width="15.28515625" style="94" customWidth="1"/>
    <col min="5117" max="5117" width="7.28515625" style="94" bestFit="1" customWidth="1"/>
    <col min="5118" max="5118" width="8.42578125" style="94" customWidth="1"/>
    <col min="5119" max="5119" width="19.7109375" style="94" bestFit="1" customWidth="1"/>
    <col min="5120" max="5120" width="16.5703125" style="94" customWidth="1"/>
    <col min="5121" max="5121" width="13.42578125" style="94" customWidth="1"/>
    <col min="5122" max="5122" width="24" style="94" bestFit="1" customWidth="1"/>
    <col min="5123" max="5123" width="20.42578125" style="94" bestFit="1" customWidth="1"/>
    <col min="5124" max="5124" width="20" style="94" customWidth="1"/>
    <col min="5125" max="5125" width="15.140625" style="94" customWidth="1"/>
    <col min="5126" max="5369" width="9.140625" style="94"/>
    <col min="5370" max="5370" width="6.28515625" style="94" customWidth="1"/>
    <col min="5371" max="5371" width="50" style="94" customWidth="1"/>
    <col min="5372" max="5372" width="15.28515625" style="94" customWidth="1"/>
    <col min="5373" max="5373" width="7.28515625" style="94" bestFit="1" customWidth="1"/>
    <col min="5374" max="5374" width="8.42578125" style="94" customWidth="1"/>
    <col min="5375" max="5375" width="19.7109375" style="94" bestFit="1" customWidth="1"/>
    <col min="5376" max="5376" width="16.5703125" style="94" customWidth="1"/>
    <col min="5377" max="5377" width="13.42578125" style="94" customWidth="1"/>
    <col min="5378" max="5378" width="24" style="94" bestFit="1" customWidth="1"/>
    <col min="5379" max="5379" width="20.42578125" style="94" bestFit="1" customWidth="1"/>
    <col min="5380" max="5380" width="20" style="94" customWidth="1"/>
    <col min="5381" max="5381" width="15.140625" style="94" customWidth="1"/>
    <col min="5382" max="5625" width="9.140625" style="94"/>
    <col min="5626" max="5626" width="6.28515625" style="94" customWidth="1"/>
    <col min="5627" max="5627" width="50" style="94" customWidth="1"/>
    <col min="5628" max="5628" width="15.28515625" style="94" customWidth="1"/>
    <col min="5629" max="5629" width="7.28515625" style="94" bestFit="1" customWidth="1"/>
    <col min="5630" max="5630" width="8.42578125" style="94" customWidth="1"/>
    <col min="5631" max="5631" width="19.7109375" style="94" bestFit="1" customWidth="1"/>
    <col min="5632" max="5632" width="16.5703125" style="94" customWidth="1"/>
    <col min="5633" max="5633" width="13.42578125" style="94" customWidth="1"/>
    <col min="5634" max="5634" width="24" style="94" bestFit="1" customWidth="1"/>
    <col min="5635" max="5635" width="20.42578125" style="94" bestFit="1" customWidth="1"/>
    <col min="5636" max="5636" width="20" style="94" customWidth="1"/>
    <col min="5637" max="5637" width="15.140625" style="94" customWidth="1"/>
    <col min="5638" max="5881" width="9.140625" style="94"/>
    <col min="5882" max="5882" width="6.28515625" style="94" customWidth="1"/>
    <col min="5883" max="5883" width="50" style="94" customWidth="1"/>
    <col min="5884" max="5884" width="15.28515625" style="94" customWidth="1"/>
    <col min="5885" max="5885" width="7.28515625" style="94" bestFit="1" customWidth="1"/>
    <col min="5886" max="5886" width="8.42578125" style="94" customWidth="1"/>
    <col min="5887" max="5887" width="19.7109375" style="94" bestFit="1" customWidth="1"/>
    <col min="5888" max="5888" width="16.5703125" style="94" customWidth="1"/>
    <col min="5889" max="5889" width="13.42578125" style="94" customWidth="1"/>
    <col min="5890" max="5890" width="24" style="94" bestFit="1" customWidth="1"/>
    <col min="5891" max="5891" width="20.42578125" style="94" bestFit="1" customWidth="1"/>
    <col min="5892" max="5892" width="20" style="94" customWidth="1"/>
    <col min="5893" max="5893" width="15.140625" style="94" customWidth="1"/>
    <col min="5894" max="6137" width="9.140625" style="94"/>
    <col min="6138" max="6138" width="6.28515625" style="94" customWidth="1"/>
    <col min="6139" max="6139" width="50" style="94" customWidth="1"/>
    <col min="6140" max="6140" width="15.28515625" style="94" customWidth="1"/>
    <col min="6141" max="6141" width="7.28515625" style="94" bestFit="1" customWidth="1"/>
    <col min="6142" max="6142" width="8.42578125" style="94" customWidth="1"/>
    <col min="6143" max="6143" width="19.7109375" style="94" bestFit="1" customWidth="1"/>
    <col min="6144" max="6144" width="16.5703125" style="94" customWidth="1"/>
    <col min="6145" max="6145" width="13.42578125" style="94" customWidth="1"/>
    <col min="6146" max="6146" width="24" style="94" bestFit="1" customWidth="1"/>
    <col min="6147" max="6147" width="20.42578125" style="94" bestFit="1" customWidth="1"/>
    <col min="6148" max="6148" width="20" style="94" customWidth="1"/>
    <col min="6149" max="6149" width="15.140625" style="94" customWidth="1"/>
    <col min="6150" max="6393" width="9.140625" style="94"/>
    <col min="6394" max="6394" width="6.28515625" style="94" customWidth="1"/>
    <col min="6395" max="6395" width="50" style="94" customWidth="1"/>
    <col min="6396" max="6396" width="15.28515625" style="94" customWidth="1"/>
    <col min="6397" max="6397" width="7.28515625" style="94" bestFit="1" customWidth="1"/>
    <col min="6398" max="6398" width="8.42578125" style="94" customWidth="1"/>
    <col min="6399" max="6399" width="19.7109375" style="94" bestFit="1" customWidth="1"/>
    <col min="6400" max="6400" width="16.5703125" style="94" customWidth="1"/>
    <col min="6401" max="6401" width="13.42578125" style="94" customWidth="1"/>
    <col min="6402" max="6402" width="24" style="94" bestFit="1" customWidth="1"/>
    <col min="6403" max="6403" width="20.42578125" style="94" bestFit="1" customWidth="1"/>
    <col min="6404" max="6404" width="20" style="94" customWidth="1"/>
    <col min="6405" max="6405" width="15.140625" style="94" customWidth="1"/>
    <col min="6406" max="6649" width="9.140625" style="94"/>
    <col min="6650" max="6650" width="6.28515625" style="94" customWidth="1"/>
    <col min="6651" max="6651" width="50" style="94" customWidth="1"/>
    <col min="6652" max="6652" width="15.28515625" style="94" customWidth="1"/>
    <col min="6653" max="6653" width="7.28515625" style="94" bestFit="1" customWidth="1"/>
    <col min="6654" max="6654" width="8.42578125" style="94" customWidth="1"/>
    <col min="6655" max="6655" width="19.7109375" style="94" bestFit="1" customWidth="1"/>
    <col min="6656" max="6656" width="16.5703125" style="94" customWidth="1"/>
    <col min="6657" max="6657" width="13.42578125" style="94" customWidth="1"/>
    <col min="6658" max="6658" width="24" style="94" bestFit="1" customWidth="1"/>
    <col min="6659" max="6659" width="20.42578125" style="94" bestFit="1" customWidth="1"/>
    <col min="6660" max="6660" width="20" style="94" customWidth="1"/>
    <col min="6661" max="6661" width="15.140625" style="94" customWidth="1"/>
    <col min="6662" max="6905" width="9.140625" style="94"/>
    <col min="6906" max="6906" width="6.28515625" style="94" customWidth="1"/>
    <col min="6907" max="6907" width="50" style="94" customWidth="1"/>
    <col min="6908" max="6908" width="15.28515625" style="94" customWidth="1"/>
    <col min="6909" max="6909" width="7.28515625" style="94" bestFit="1" customWidth="1"/>
    <col min="6910" max="6910" width="8.42578125" style="94" customWidth="1"/>
    <col min="6911" max="6911" width="19.7109375" style="94" bestFit="1" customWidth="1"/>
    <col min="6912" max="6912" width="16.5703125" style="94" customWidth="1"/>
    <col min="6913" max="6913" width="13.42578125" style="94" customWidth="1"/>
    <col min="6914" max="6914" width="24" style="94" bestFit="1" customWidth="1"/>
    <col min="6915" max="6915" width="20.42578125" style="94" bestFit="1" customWidth="1"/>
    <col min="6916" max="6916" width="20" style="94" customWidth="1"/>
    <col min="6917" max="6917" width="15.140625" style="94" customWidth="1"/>
    <col min="6918" max="7161" width="9.140625" style="94"/>
    <col min="7162" max="7162" width="6.28515625" style="94" customWidth="1"/>
    <col min="7163" max="7163" width="50" style="94" customWidth="1"/>
    <col min="7164" max="7164" width="15.28515625" style="94" customWidth="1"/>
    <col min="7165" max="7165" width="7.28515625" style="94" bestFit="1" customWidth="1"/>
    <col min="7166" max="7166" width="8.42578125" style="94" customWidth="1"/>
    <col min="7167" max="7167" width="19.7109375" style="94" bestFit="1" customWidth="1"/>
    <col min="7168" max="7168" width="16.5703125" style="94" customWidth="1"/>
    <col min="7169" max="7169" width="13.42578125" style="94" customWidth="1"/>
    <col min="7170" max="7170" width="24" style="94" bestFit="1" customWidth="1"/>
    <col min="7171" max="7171" width="20.42578125" style="94" bestFit="1" customWidth="1"/>
    <col min="7172" max="7172" width="20" style="94" customWidth="1"/>
    <col min="7173" max="7173" width="15.140625" style="94" customWidth="1"/>
    <col min="7174" max="7417" width="9.140625" style="94"/>
    <col min="7418" max="7418" width="6.28515625" style="94" customWidth="1"/>
    <col min="7419" max="7419" width="50" style="94" customWidth="1"/>
    <col min="7420" max="7420" width="15.28515625" style="94" customWidth="1"/>
    <col min="7421" max="7421" width="7.28515625" style="94" bestFit="1" customWidth="1"/>
    <col min="7422" max="7422" width="8.42578125" style="94" customWidth="1"/>
    <col min="7423" max="7423" width="19.7109375" style="94" bestFit="1" customWidth="1"/>
    <col min="7424" max="7424" width="16.5703125" style="94" customWidth="1"/>
    <col min="7425" max="7425" width="13.42578125" style="94" customWidth="1"/>
    <col min="7426" max="7426" width="24" style="94" bestFit="1" customWidth="1"/>
    <col min="7427" max="7427" width="20.42578125" style="94" bestFit="1" customWidth="1"/>
    <col min="7428" max="7428" width="20" style="94" customWidth="1"/>
    <col min="7429" max="7429" width="15.140625" style="94" customWidth="1"/>
    <col min="7430" max="7673" width="9.140625" style="94"/>
    <col min="7674" max="7674" width="6.28515625" style="94" customWidth="1"/>
    <col min="7675" max="7675" width="50" style="94" customWidth="1"/>
    <col min="7676" max="7676" width="15.28515625" style="94" customWidth="1"/>
    <col min="7677" max="7677" width="7.28515625" style="94" bestFit="1" customWidth="1"/>
    <col min="7678" max="7678" width="8.42578125" style="94" customWidth="1"/>
    <col min="7679" max="7679" width="19.7109375" style="94" bestFit="1" customWidth="1"/>
    <col min="7680" max="7680" width="16.5703125" style="94" customWidth="1"/>
    <col min="7681" max="7681" width="13.42578125" style="94" customWidth="1"/>
    <col min="7682" max="7682" width="24" style="94" bestFit="1" customWidth="1"/>
    <col min="7683" max="7683" width="20.42578125" style="94" bestFit="1" customWidth="1"/>
    <col min="7684" max="7684" width="20" style="94" customWidth="1"/>
    <col min="7685" max="7685" width="15.140625" style="94" customWidth="1"/>
    <col min="7686" max="7929" width="9.140625" style="94"/>
    <col min="7930" max="7930" width="6.28515625" style="94" customWidth="1"/>
    <col min="7931" max="7931" width="50" style="94" customWidth="1"/>
    <col min="7932" max="7932" width="15.28515625" style="94" customWidth="1"/>
    <col min="7933" max="7933" width="7.28515625" style="94" bestFit="1" customWidth="1"/>
    <col min="7934" max="7934" width="8.42578125" style="94" customWidth="1"/>
    <col min="7935" max="7935" width="19.7109375" style="94" bestFit="1" customWidth="1"/>
    <col min="7936" max="7936" width="16.5703125" style="94" customWidth="1"/>
    <col min="7937" max="7937" width="13.42578125" style="94" customWidth="1"/>
    <col min="7938" max="7938" width="24" style="94" bestFit="1" customWidth="1"/>
    <col min="7939" max="7939" width="20.42578125" style="94" bestFit="1" customWidth="1"/>
    <col min="7940" max="7940" width="20" style="94" customWidth="1"/>
    <col min="7941" max="7941" width="15.140625" style="94" customWidth="1"/>
    <col min="7942" max="8185" width="9.140625" style="94"/>
    <col min="8186" max="8186" width="6.28515625" style="94" customWidth="1"/>
    <col min="8187" max="8187" width="50" style="94" customWidth="1"/>
    <col min="8188" max="8188" width="15.28515625" style="94" customWidth="1"/>
    <col min="8189" max="8189" width="7.28515625" style="94" bestFit="1" customWidth="1"/>
    <col min="8190" max="8190" width="8.42578125" style="94" customWidth="1"/>
    <col min="8191" max="8191" width="19.7109375" style="94" bestFit="1" customWidth="1"/>
    <col min="8192" max="8192" width="16.5703125" style="94" customWidth="1"/>
    <col min="8193" max="8193" width="13.42578125" style="94" customWidth="1"/>
    <col min="8194" max="8194" width="24" style="94" bestFit="1" customWidth="1"/>
    <col min="8195" max="8195" width="20.42578125" style="94" bestFit="1" customWidth="1"/>
    <col min="8196" max="8196" width="20" style="94" customWidth="1"/>
    <col min="8197" max="8197" width="15.140625" style="94" customWidth="1"/>
    <col min="8198" max="8441" width="9.140625" style="94"/>
    <col min="8442" max="8442" width="6.28515625" style="94" customWidth="1"/>
    <col min="8443" max="8443" width="50" style="94" customWidth="1"/>
    <col min="8444" max="8444" width="15.28515625" style="94" customWidth="1"/>
    <col min="8445" max="8445" width="7.28515625" style="94" bestFit="1" customWidth="1"/>
    <col min="8446" max="8446" width="8.42578125" style="94" customWidth="1"/>
    <col min="8447" max="8447" width="19.7109375" style="94" bestFit="1" customWidth="1"/>
    <col min="8448" max="8448" width="16.5703125" style="94" customWidth="1"/>
    <col min="8449" max="8449" width="13.42578125" style="94" customWidth="1"/>
    <col min="8450" max="8450" width="24" style="94" bestFit="1" customWidth="1"/>
    <col min="8451" max="8451" width="20.42578125" style="94" bestFit="1" customWidth="1"/>
    <col min="8452" max="8452" width="20" style="94" customWidth="1"/>
    <col min="8453" max="8453" width="15.140625" style="94" customWidth="1"/>
    <col min="8454" max="8697" width="9.140625" style="94"/>
    <col min="8698" max="8698" width="6.28515625" style="94" customWidth="1"/>
    <col min="8699" max="8699" width="50" style="94" customWidth="1"/>
    <col min="8700" max="8700" width="15.28515625" style="94" customWidth="1"/>
    <col min="8701" max="8701" width="7.28515625" style="94" bestFit="1" customWidth="1"/>
    <col min="8702" max="8702" width="8.42578125" style="94" customWidth="1"/>
    <col min="8703" max="8703" width="19.7109375" style="94" bestFit="1" customWidth="1"/>
    <col min="8704" max="8704" width="16.5703125" style="94" customWidth="1"/>
    <col min="8705" max="8705" width="13.42578125" style="94" customWidth="1"/>
    <col min="8706" max="8706" width="24" style="94" bestFit="1" customWidth="1"/>
    <col min="8707" max="8707" width="20.42578125" style="94" bestFit="1" customWidth="1"/>
    <col min="8708" max="8708" width="20" style="94" customWidth="1"/>
    <col min="8709" max="8709" width="15.140625" style="94" customWidth="1"/>
    <col min="8710" max="8953" width="9.140625" style="94"/>
    <col min="8954" max="8954" width="6.28515625" style="94" customWidth="1"/>
    <col min="8955" max="8955" width="50" style="94" customWidth="1"/>
    <col min="8956" max="8956" width="15.28515625" style="94" customWidth="1"/>
    <col min="8957" max="8957" width="7.28515625" style="94" bestFit="1" customWidth="1"/>
    <col min="8958" max="8958" width="8.42578125" style="94" customWidth="1"/>
    <col min="8959" max="8959" width="19.7109375" style="94" bestFit="1" customWidth="1"/>
    <col min="8960" max="8960" width="16.5703125" style="94" customWidth="1"/>
    <col min="8961" max="8961" width="13.42578125" style="94" customWidth="1"/>
    <col min="8962" max="8962" width="24" style="94" bestFit="1" customWidth="1"/>
    <col min="8963" max="8963" width="20.42578125" style="94" bestFit="1" customWidth="1"/>
    <col min="8964" max="8964" width="20" style="94" customWidth="1"/>
    <col min="8965" max="8965" width="15.140625" style="94" customWidth="1"/>
    <col min="8966" max="9209" width="9.140625" style="94"/>
    <col min="9210" max="9210" width="6.28515625" style="94" customWidth="1"/>
    <col min="9211" max="9211" width="50" style="94" customWidth="1"/>
    <col min="9212" max="9212" width="15.28515625" style="94" customWidth="1"/>
    <col min="9213" max="9213" width="7.28515625" style="94" bestFit="1" customWidth="1"/>
    <col min="9214" max="9214" width="8.42578125" style="94" customWidth="1"/>
    <col min="9215" max="9215" width="19.7109375" style="94" bestFit="1" customWidth="1"/>
    <col min="9216" max="9216" width="16.5703125" style="94" customWidth="1"/>
    <col min="9217" max="9217" width="13.42578125" style="94" customWidth="1"/>
    <col min="9218" max="9218" width="24" style="94" bestFit="1" customWidth="1"/>
    <col min="9219" max="9219" width="20.42578125" style="94" bestFit="1" customWidth="1"/>
    <col min="9220" max="9220" width="20" style="94" customWidth="1"/>
    <col min="9221" max="9221" width="15.140625" style="94" customWidth="1"/>
    <col min="9222" max="9465" width="9.140625" style="94"/>
    <col min="9466" max="9466" width="6.28515625" style="94" customWidth="1"/>
    <col min="9467" max="9467" width="50" style="94" customWidth="1"/>
    <col min="9468" max="9468" width="15.28515625" style="94" customWidth="1"/>
    <col min="9469" max="9469" width="7.28515625" style="94" bestFit="1" customWidth="1"/>
    <col min="9470" max="9470" width="8.42578125" style="94" customWidth="1"/>
    <col min="9471" max="9471" width="19.7109375" style="94" bestFit="1" customWidth="1"/>
    <col min="9472" max="9472" width="16.5703125" style="94" customWidth="1"/>
    <col min="9473" max="9473" width="13.42578125" style="94" customWidth="1"/>
    <col min="9474" max="9474" width="24" style="94" bestFit="1" customWidth="1"/>
    <col min="9475" max="9475" width="20.42578125" style="94" bestFit="1" customWidth="1"/>
    <col min="9476" max="9476" width="20" style="94" customWidth="1"/>
    <col min="9477" max="9477" width="15.140625" style="94" customWidth="1"/>
    <col min="9478" max="9721" width="9.140625" style="94"/>
    <col min="9722" max="9722" width="6.28515625" style="94" customWidth="1"/>
    <col min="9723" max="9723" width="50" style="94" customWidth="1"/>
    <col min="9724" max="9724" width="15.28515625" style="94" customWidth="1"/>
    <col min="9725" max="9725" width="7.28515625" style="94" bestFit="1" customWidth="1"/>
    <col min="9726" max="9726" width="8.42578125" style="94" customWidth="1"/>
    <col min="9727" max="9727" width="19.7109375" style="94" bestFit="1" customWidth="1"/>
    <col min="9728" max="9728" width="16.5703125" style="94" customWidth="1"/>
    <col min="9729" max="9729" width="13.42578125" style="94" customWidth="1"/>
    <col min="9730" max="9730" width="24" style="94" bestFit="1" customWidth="1"/>
    <col min="9731" max="9731" width="20.42578125" style="94" bestFit="1" customWidth="1"/>
    <col min="9732" max="9732" width="20" style="94" customWidth="1"/>
    <col min="9733" max="9733" width="15.140625" style="94" customWidth="1"/>
    <col min="9734" max="9977" width="9.140625" style="94"/>
    <col min="9978" max="9978" width="6.28515625" style="94" customWidth="1"/>
    <col min="9979" max="9979" width="50" style="94" customWidth="1"/>
    <col min="9980" max="9980" width="15.28515625" style="94" customWidth="1"/>
    <col min="9981" max="9981" width="7.28515625" style="94" bestFit="1" customWidth="1"/>
    <col min="9982" max="9982" width="8.42578125" style="94" customWidth="1"/>
    <col min="9983" max="9983" width="19.7109375" style="94" bestFit="1" customWidth="1"/>
    <col min="9984" max="9984" width="16.5703125" style="94" customWidth="1"/>
    <col min="9985" max="9985" width="13.42578125" style="94" customWidth="1"/>
    <col min="9986" max="9986" width="24" style="94" bestFit="1" customWidth="1"/>
    <col min="9987" max="9987" width="20.42578125" style="94" bestFit="1" customWidth="1"/>
    <col min="9988" max="9988" width="20" style="94" customWidth="1"/>
    <col min="9989" max="9989" width="15.140625" style="94" customWidth="1"/>
    <col min="9990" max="10233" width="9.140625" style="94"/>
    <col min="10234" max="10234" width="6.28515625" style="94" customWidth="1"/>
    <col min="10235" max="10235" width="50" style="94" customWidth="1"/>
    <col min="10236" max="10236" width="15.28515625" style="94" customWidth="1"/>
    <col min="10237" max="10237" width="7.28515625" style="94" bestFit="1" customWidth="1"/>
    <col min="10238" max="10238" width="8.42578125" style="94" customWidth="1"/>
    <col min="10239" max="10239" width="19.7109375" style="94" bestFit="1" customWidth="1"/>
    <col min="10240" max="10240" width="16.5703125" style="94" customWidth="1"/>
    <col min="10241" max="10241" width="13.42578125" style="94" customWidth="1"/>
    <col min="10242" max="10242" width="24" style="94" bestFit="1" customWidth="1"/>
    <col min="10243" max="10243" width="20.42578125" style="94" bestFit="1" customWidth="1"/>
    <col min="10244" max="10244" width="20" style="94" customWidth="1"/>
    <col min="10245" max="10245" width="15.140625" style="94" customWidth="1"/>
    <col min="10246" max="10489" width="9.140625" style="94"/>
    <col min="10490" max="10490" width="6.28515625" style="94" customWidth="1"/>
    <col min="10491" max="10491" width="50" style="94" customWidth="1"/>
    <col min="10492" max="10492" width="15.28515625" style="94" customWidth="1"/>
    <col min="10493" max="10493" width="7.28515625" style="94" bestFit="1" customWidth="1"/>
    <col min="10494" max="10494" width="8.42578125" style="94" customWidth="1"/>
    <col min="10495" max="10495" width="19.7109375" style="94" bestFit="1" customWidth="1"/>
    <col min="10496" max="10496" width="16.5703125" style="94" customWidth="1"/>
    <col min="10497" max="10497" width="13.42578125" style="94" customWidth="1"/>
    <col min="10498" max="10498" width="24" style="94" bestFit="1" customWidth="1"/>
    <col min="10499" max="10499" width="20.42578125" style="94" bestFit="1" customWidth="1"/>
    <col min="10500" max="10500" width="20" style="94" customWidth="1"/>
    <col min="10501" max="10501" width="15.140625" style="94" customWidth="1"/>
    <col min="10502" max="10745" width="9.140625" style="94"/>
    <col min="10746" max="10746" width="6.28515625" style="94" customWidth="1"/>
    <col min="10747" max="10747" width="50" style="94" customWidth="1"/>
    <col min="10748" max="10748" width="15.28515625" style="94" customWidth="1"/>
    <col min="10749" max="10749" width="7.28515625" style="94" bestFit="1" customWidth="1"/>
    <col min="10750" max="10750" width="8.42578125" style="94" customWidth="1"/>
    <col min="10751" max="10751" width="19.7109375" style="94" bestFit="1" customWidth="1"/>
    <col min="10752" max="10752" width="16.5703125" style="94" customWidth="1"/>
    <col min="10753" max="10753" width="13.42578125" style="94" customWidth="1"/>
    <col min="10754" max="10754" width="24" style="94" bestFit="1" customWidth="1"/>
    <col min="10755" max="10755" width="20.42578125" style="94" bestFit="1" customWidth="1"/>
    <col min="10756" max="10756" width="20" style="94" customWidth="1"/>
    <col min="10757" max="10757" width="15.140625" style="94" customWidth="1"/>
    <col min="10758" max="11001" width="9.140625" style="94"/>
    <col min="11002" max="11002" width="6.28515625" style="94" customWidth="1"/>
    <col min="11003" max="11003" width="50" style="94" customWidth="1"/>
    <col min="11004" max="11004" width="15.28515625" style="94" customWidth="1"/>
    <col min="11005" max="11005" width="7.28515625" style="94" bestFit="1" customWidth="1"/>
    <col min="11006" max="11006" width="8.42578125" style="94" customWidth="1"/>
    <col min="11007" max="11007" width="19.7109375" style="94" bestFit="1" customWidth="1"/>
    <col min="11008" max="11008" width="16.5703125" style="94" customWidth="1"/>
    <col min="11009" max="11009" width="13.42578125" style="94" customWidth="1"/>
    <col min="11010" max="11010" width="24" style="94" bestFit="1" customWidth="1"/>
    <col min="11011" max="11011" width="20.42578125" style="94" bestFit="1" customWidth="1"/>
    <col min="11012" max="11012" width="20" style="94" customWidth="1"/>
    <col min="11013" max="11013" width="15.140625" style="94" customWidth="1"/>
    <col min="11014" max="11257" width="9.140625" style="94"/>
    <col min="11258" max="11258" width="6.28515625" style="94" customWidth="1"/>
    <col min="11259" max="11259" width="50" style="94" customWidth="1"/>
    <col min="11260" max="11260" width="15.28515625" style="94" customWidth="1"/>
    <col min="11261" max="11261" width="7.28515625" style="94" bestFit="1" customWidth="1"/>
    <col min="11262" max="11262" width="8.42578125" style="94" customWidth="1"/>
    <col min="11263" max="11263" width="19.7109375" style="94" bestFit="1" customWidth="1"/>
    <col min="11264" max="11264" width="16.5703125" style="94" customWidth="1"/>
    <col min="11265" max="11265" width="13.42578125" style="94" customWidth="1"/>
    <col min="11266" max="11266" width="24" style="94" bestFit="1" customWidth="1"/>
    <col min="11267" max="11267" width="20.42578125" style="94" bestFit="1" customWidth="1"/>
    <col min="11268" max="11268" width="20" style="94" customWidth="1"/>
    <col min="11269" max="11269" width="15.140625" style="94" customWidth="1"/>
    <col min="11270" max="11513" width="9.140625" style="94"/>
    <col min="11514" max="11514" width="6.28515625" style="94" customWidth="1"/>
    <col min="11515" max="11515" width="50" style="94" customWidth="1"/>
    <col min="11516" max="11516" width="15.28515625" style="94" customWidth="1"/>
    <col min="11517" max="11517" width="7.28515625" style="94" bestFit="1" customWidth="1"/>
    <col min="11518" max="11518" width="8.42578125" style="94" customWidth="1"/>
    <col min="11519" max="11519" width="19.7109375" style="94" bestFit="1" customWidth="1"/>
    <col min="11520" max="11520" width="16.5703125" style="94" customWidth="1"/>
    <col min="11521" max="11521" width="13.42578125" style="94" customWidth="1"/>
    <col min="11522" max="11522" width="24" style="94" bestFit="1" customWidth="1"/>
    <col min="11523" max="11523" width="20.42578125" style="94" bestFit="1" customWidth="1"/>
    <col min="11524" max="11524" width="20" style="94" customWidth="1"/>
    <col min="11525" max="11525" width="15.140625" style="94" customWidth="1"/>
    <col min="11526" max="11769" width="9.140625" style="94"/>
    <col min="11770" max="11770" width="6.28515625" style="94" customWidth="1"/>
    <col min="11771" max="11771" width="50" style="94" customWidth="1"/>
    <col min="11772" max="11772" width="15.28515625" style="94" customWidth="1"/>
    <col min="11773" max="11773" width="7.28515625" style="94" bestFit="1" customWidth="1"/>
    <col min="11774" max="11774" width="8.42578125" style="94" customWidth="1"/>
    <col min="11775" max="11775" width="19.7109375" style="94" bestFit="1" customWidth="1"/>
    <col min="11776" max="11776" width="16.5703125" style="94" customWidth="1"/>
    <col min="11777" max="11777" width="13.42578125" style="94" customWidth="1"/>
    <col min="11778" max="11778" width="24" style="94" bestFit="1" customWidth="1"/>
    <col min="11779" max="11779" width="20.42578125" style="94" bestFit="1" customWidth="1"/>
    <col min="11780" max="11780" width="20" style="94" customWidth="1"/>
    <col min="11781" max="11781" width="15.140625" style="94" customWidth="1"/>
    <col min="11782" max="12025" width="9.140625" style="94"/>
    <col min="12026" max="12026" width="6.28515625" style="94" customWidth="1"/>
    <col min="12027" max="12027" width="50" style="94" customWidth="1"/>
    <col min="12028" max="12028" width="15.28515625" style="94" customWidth="1"/>
    <col min="12029" max="12029" width="7.28515625" style="94" bestFit="1" customWidth="1"/>
    <col min="12030" max="12030" width="8.42578125" style="94" customWidth="1"/>
    <col min="12031" max="12031" width="19.7109375" style="94" bestFit="1" customWidth="1"/>
    <col min="12032" max="12032" width="16.5703125" style="94" customWidth="1"/>
    <col min="12033" max="12033" width="13.42578125" style="94" customWidth="1"/>
    <col min="12034" max="12034" width="24" style="94" bestFit="1" customWidth="1"/>
    <col min="12035" max="12035" width="20.42578125" style="94" bestFit="1" customWidth="1"/>
    <col min="12036" max="12036" width="20" style="94" customWidth="1"/>
    <col min="12037" max="12037" width="15.140625" style="94" customWidth="1"/>
    <col min="12038" max="12281" width="9.140625" style="94"/>
    <col min="12282" max="12282" width="6.28515625" style="94" customWidth="1"/>
    <col min="12283" max="12283" width="50" style="94" customWidth="1"/>
    <col min="12284" max="12284" width="15.28515625" style="94" customWidth="1"/>
    <col min="12285" max="12285" width="7.28515625" style="94" bestFit="1" customWidth="1"/>
    <col min="12286" max="12286" width="8.42578125" style="94" customWidth="1"/>
    <col min="12287" max="12287" width="19.7109375" style="94" bestFit="1" customWidth="1"/>
    <col min="12288" max="12288" width="16.5703125" style="94" customWidth="1"/>
    <col min="12289" max="12289" width="13.42578125" style="94" customWidth="1"/>
    <col min="12290" max="12290" width="24" style="94" bestFit="1" customWidth="1"/>
    <col min="12291" max="12291" width="20.42578125" style="94" bestFit="1" customWidth="1"/>
    <col min="12292" max="12292" width="20" style="94" customWidth="1"/>
    <col min="12293" max="12293" width="15.140625" style="94" customWidth="1"/>
    <col min="12294" max="12537" width="9.140625" style="94"/>
    <col min="12538" max="12538" width="6.28515625" style="94" customWidth="1"/>
    <col min="12539" max="12539" width="50" style="94" customWidth="1"/>
    <col min="12540" max="12540" width="15.28515625" style="94" customWidth="1"/>
    <col min="12541" max="12541" width="7.28515625" style="94" bestFit="1" customWidth="1"/>
    <col min="12542" max="12542" width="8.42578125" style="94" customWidth="1"/>
    <col min="12543" max="12543" width="19.7109375" style="94" bestFit="1" customWidth="1"/>
    <col min="12544" max="12544" width="16.5703125" style="94" customWidth="1"/>
    <col min="12545" max="12545" width="13.42578125" style="94" customWidth="1"/>
    <col min="12546" max="12546" width="24" style="94" bestFit="1" customWidth="1"/>
    <col min="12547" max="12547" width="20.42578125" style="94" bestFit="1" customWidth="1"/>
    <col min="12548" max="12548" width="20" style="94" customWidth="1"/>
    <col min="12549" max="12549" width="15.140625" style="94" customWidth="1"/>
    <col min="12550" max="12793" width="9.140625" style="94"/>
    <col min="12794" max="12794" width="6.28515625" style="94" customWidth="1"/>
    <col min="12795" max="12795" width="50" style="94" customWidth="1"/>
    <col min="12796" max="12796" width="15.28515625" style="94" customWidth="1"/>
    <col min="12797" max="12797" width="7.28515625" style="94" bestFit="1" customWidth="1"/>
    <col min="12798" max="12798" width="8.42578125" style="94" customWidth="1"/>
    <col min="12799" max="12799" width="19.7109375" style="94" bestFit="1" customWidth="1"/>
    <col min="12800" max="12800" width="16.5703125" style="94" customWidth="1"/>
    <col min="12801" max="12801" width="13.42578125" style="94" customWidth="1"/>
    <col min="12802" max="12802" width="24" style="94" bestFit="1" customWidth="1"/>
    <col min="12803" max="12803" width="20.42578125" style="94" bestFit="1" customWidth="1"/>
    <col min="12804" max="12804" width="20" style="94" customWidth="1"/>
    <col min="12805" max="12805" width="15.140625" style="94" customWidth="1"/>
    <col min="12806" max="13049" width="9.140625" style="94"/>
    <col min="13050" max="13050" width="6.28515625" style="94" customWidth="1"/>
    <col min="13051" max="13051" width="50" style="94" customWidth="1"/>
    <col min="13052" max="13052" width="15.28515625" style="94" customWidth="1"/>
    <col min="13053" max="13053" width="7.28515625" style="94" bestFit="1" customWidth="1"/>
    <col min="13054" max="13054" width="8.42578125" style="94" customWidth="1"/>
    <col min="13055" max="13055" width="19.7109375" style="94" bestFit="1" customWidth="1"/>
    <col min="13056" max="13056" width="16.5703125" style="94" customWidth="1"/>
    <col min="13057" max="13057" width="13.42578125" style="94" customWidth="1"/>
    <col min="13058" max="13058" width="24" style="94" bestFit="1" customWidth="1"/>
    <col min="13059" max="13059" width="20.42578125" style="94" bestFit="1" customWidth="1"/>
    <col min="13060" max="13060" width="20" style="94" customWidth="1"/>
    <col min="13061" max="13061" width="15.140625" style="94" customWidth="1"/>
    <col min="13062" max="13305" width="9.140625" style="94"/>
    <col min="13306" max="13306" width="6.28515625" style="94" customWidth="1"/>
    <col min="13307" max="13307" width="50" style="94" customWidth="1"/>
    <col min="13308" max="13308" width="15.28515625" style="94" customWidth="1"/>
    <col min="13309" max="13309" width="7.28515625" style="94" bestFit="1" customWidth="1"/>
    <col min="13310" max="13310" width="8.42578125" style="94" customWidth="1"/>
    <col min="13311" max="13311" width="19.7109375" style="94" bestFit="1" customWidth="1"/>
    <col min="13312" max="13312" width="16.5703125" style="94" customWidth="1"/>
    <col min="13313" max="13313" width="13.42578125" style="94" customWidth="1"/>
    <col min="13314" max="13314" width="24" style="94" bestFit="1" customWidth="1"/>
    <col min="13315" max="13315" width="20.42578125" style="94" bestFit="1" customWidth="1"/>
    <col min="13316" max="13316" width="20" style="94" customWidth="1"/>
    <col min="13317" max="13317" width="15.140625" style="94" customWidth="1"/>
    <col min="13318" max="13561" width="9.140625" style="94"/>
    <col min="13562" max="13562" width="6.28515625" style="94" customWidth="1"/>
    <col min="13563" max="13563" width="50" style="94" customWidth="1"/>
    <col min="13564" max="13564" width="15.28515625" style="94" customWidth="1"/>
    <col min="13565" max="13565" width="7.28515625" style="94" bestFit="1" customWidth="1"/>
    <col min="13566" max="13566" width="8.42578125" style="94" customWidth="1"/>
    <col min="13567" max="13567" width="19.7109375" style="94" bestFit="1" customWidth="1"/>
    <col min="13568" max="13568" width="16.5703125" style="94" customWidth="1"/>
    <col min="13569" max="13569" width="13.42578125" style="94" customWidth="1"/>
    <col min="13570" max="13570" width="24" style="94" bestFit="1" customWidth="1"/>
    <col min="13571" max="13571" width="20.42578125" style="94" bestFit="1" customWidth="1"/>
    <col min="13572" max="13572" width="20" style="94" customWidth="1"/>
    <col min="13573" max="13573" width="15.140625" style="94" customWidth="1"/>
    <col min="13574" max="13817" width="9.140625" style="94"/>
    <col min="13818" max="13818" width="6.28515625" style="94" customWidth="1"/>
    <col min="13819" max="13819" width="50" style="94" customWidth="1"/>
    <col min="13820" max="13820" width="15.28515625" style="94" customWidth="1"/>
    <col min="13821" max="13821" width="7.28515625" style="94" bestFit="1" customWidth="1"/>
    <col min="13822" max="13822" width="8.42578125" style="94" customWidth="1"/>
    <col min="13823" max="13823" width="19.7109375" style="94" bestFit="1" customWidth="1"/>
    <col min="13824" max="13824" width="16.5703125" style="94" customWidth="1"/>
    <col min="13825" max="13825" width="13.42578125" style="94" customWidth="1"/>
    <col min="13826" max="13826" width="24" style="94" bestFit="1" customWidth="1"/>
    <col min="13827" max="13827" width="20.42578125" style="94" bestFit="1" customWidth="1"/>
    <col min="13828" max="13828" width="20" style="94" customWidth="1"/>
    <col min="13829" max="13829" width="15.140625" style="94" customWidth="1"/>
    <col min="13830" max="14073" width="9.140625" style="94"/>
    <col min="14074" max="14074" width="6.28515625" style="94" customWidth="1"/>
    <col min="14075" max="14075" width="50" style="94" customWidth="1"/>
    <col min="14076" max="14076" width="15.28515625" style="94" customWidth="1"/>
    <col min="14077" max="14077" width="7.28515625" style="94" bestFit="1" customWidth="1"/>
    <col min="14078" max="14078" width="8.42578125" style="94" customWidth="1"/>
    <col min="14079" max="14079" width="19.7109375" style="94" bestFit="1" customWidth="1"/>
    <col min="14080" max="14080" width="16.5703125" style="94" customWidth="1"/>
    <col min="14081" max="14081" width="13.42578125" style="94" customWidth="1"/>
    <col min="14082" max="14082" width="24" style="94" bestFit="1" customWidth="1"/>
    <col min="14083" max="14083" width="20.42578125" style="94" bestFit="1" customWidth="1"/>
    <col min="14084" max="14084" width="20" style="94" customWidth="1"/>
    <col min="14085" max="14085" width="15.140625" style="94" customWidth="1"/>
    <col min="14086" max="14329" width="9.140625" style="94"/>
    <col min="14330" max="14330" width="6.28515625" style="94" customWidth="1"/>
    <col min="14331" max="14331" width="50" style="94" customWidth="1"/>
    <col min="14332" max="14332" width="15.28515625" style="94" customWidth="1"/>
    <col min="14333" max="14333" width="7.28515625" style="94" bestFit="1" customWidth="1"/>
    <col min="14334" max="14334" width="8.42578125" style="94" customWidth="1"/>
    <col min="14335" max="14335" width="19.7109375" style="94" bestFit="1" customWidth="1"/>
    <col min="14336" max="14336" width="16.5703125" style="94" customWidth="1"/>
    <col min="14337" max="14337" width="13.42578125" style="94" customWidth="1"/>
    <col min="14338" max="14338" width="24" style="94" bestFit="1" customWidth="1"/>
    <col min="14339" max="14339" width="20.42578125" style="94" bestFit="1" customWidth="1"/>
    <col min="14340" max="14340" width="20" style="94" customWidth="1"/>
    <col min="14341" max="14341" width="15.140625" style="94" customWidth="1"/>
    <col min="14342" max="14585" width="9.140625" style="94"/>
    <col min="14586" max="14586" width="6.28515625" style="94" customWidth="1"/>
    <col min="14587" max="14587" width="50" style="94" customWidth="1"/>
    <col min="14588" max="14588" width="15.28515625" style="94" customWidth="1"/>
    <col min="14589" max="14589" width="7.28515625" style="94" bestFit="1" customWidth="1"/>
    <col min="14590" max="14590" width="8.42578125" style="94" customWidth="1"/>
    <col min="14591" max="14591" width="19.7109375" style="94" bestFit="1" customWidth="1"/>
    <col min="14592" max="14592" width="16.5703125" style="94" customWidth="1"/>
    <col min="14593" max="14593" width="13.42578125" style="94" customWidth="1"/>
    <col min="14594" max="14594" width="24" style="94" bestFit="1" customWidth="1"/>
    <col min="14595" max="14595" width="20.42578125" style="94" bestFit="1" customWidth="1"/>
    <col min="14596" max="14596" width="20" style="94" customWidth="1"/>
    <col min="14597" max="14597" width="15.140625" style="94" customWidth="1"/>
    <col min="14598" max="14841" width="9.140625" style="94"/>
    <col min="14842" max="14842" width="6.28515625" style="94" customWidth="1"/>
    <col min="14843" max="14843" width="50" style="94" customWidth="1"/>
    <col min="14844" max="14844" width="15.28515625" style="94" customWidth="1"/>
    <col min="14845" max="14845" width="7.28515625" style="94" bestFit="1" customWidth="1"/>
    <col min="14846" max="14846" width="8.42578125" style="94" customWidth="1"/>
    <col min="14847" max="14847" width="19.7109375" style="94" bestFit="1" customWidth="1"/>
    <col min="14848" max="14848" width="16.5703125" style="94" customWidth="1"/>
    <col min="14849" max="14849" width="13.42578125" style="94" customWidth="1"/>
    <col min="14850" max="14850" width="24" style="94" bestFit="1" customWidth="1"/>
    <col min="14851" max="14851" width="20.42578125" style="94" bestFit="1" customWidth="1"/>
    <col min="14852" max="14852" width="20" style="94" customWidth="1"/>
    <col min="14853" max="14853" width="15.140625" style="94" customWidth="1"/>
    <col min="14854" max="15097" width="9.140625" style="94"/>
    <col min="15098" max="15098" width="6.28515625" style="94" customWidth="1"/>
    <col min="15099" max="15099" width="50" style="94" customWidth="1"/>
    <col min="15100" max="15100" width="15.28515625" style="94" customWidth="1"/>
    <col min="15101" max="15101" width="7.28515625" style="94" bestFit="1" customWidth="1"/>
    <col min="15102" max="15102" width="8.42578125" style="94" customWidth="1"/>
    <col min="15103" max="15103" width="19.7109375" style="94" bestFit="1" customWidth="1"/>
    <col min="15104" max="15104" width="16.5703125" style="94" customWidth="1"/>
    <col min="15105" max="15105" width="13.42578125" style="94" customWidth="1"/>
    <col min="15106" max="15106" width="24" style="94" bestFit="1" customWidth="1"/>
    <col min="15107" max="15107" width="20.42578125" style="94" bestFit="1" customWidth="1"/>
    <col min="15108" max="15108" width="20" style="94" customWidth="1"/>
    <col min="15109" max="15109" width="15.140625" style="94" customWidth="1"/>
    <col min="15110" max="15353" width="9.140625" style="94"/>
    <col min="15354" max="15354" width="6.28515625" style="94" customWidth="1"/>
    <col min="15355" max="15355" width="50" style="94" customWidth="1"/>
    <col min="15356" max="15356" width="15.28515625" style="94" customWidth="1"/>
    <col min="15357" max="15357" width="7.28515625" style="94" bestFit="1" customWidth="1"/>
    <col min="15358" max="15358" width="8.42578125" style="94" customWidth="1"/>
    <col min="15359" max="15359" width="19.7109375" style="94" bestFit="1" customWidth="1"/>
    <col min="15360" max="15360" width="16.5703125" style="94" customWidth="1"/>
    <col min="15361" max="15361" width="13.42578125" style="94" customWidth="1"/>
    <col min="15362" max="15362" width="24" style="94" bestFit="1" customWidth="1"/>
    <col min="15363" max="15363" width="20.42578125" style="94" bestFit="1" customWidth="1"/>
    <col min="15364" max="15364" width="20" style="94" customWidth="1"/>
    <col min="15365" max="15365" width="15.140625" style="94" customWidth="1"/>
    <col min="15366" max="15609" width="9.140625" style="94"/>
    <col min="15610" max="15610" width="6.28515625" style="94" customWidth="1"/>
    <col min="15611" max="15611" width="50" style="94" customWidth="1"/>
    <col min="15612" max="15612" width="15.28515625" style="94" customWidth="1"/>
    <col min="15613" max="15613" width="7.28515625" style="94" bestFit="1" customWidth="1"/>
    <col min="15614" max="15614" width="8.42578125" style="94" customWidth="1"/>
    <col min="15615" max="15615" width="19.7109375" style="94" bestFit="1" customWidth="1"/>
    <col min="15616" max="15616" width="16.5703125" style="94" customWidth="1"/>
    <col min="15617" max="15617" width="13.42578125" style="94" customWidth="1"/>
    <col min="15618" max="15618" width="24" style="94" bestFit="1" customWidth="1"/>
    <col min="15619" max="15619" width="20.42578125" style="94" bestFit="1" customWidth="1"/>
    <col min="15620" max="15620" width="20" style="94" customWidth="1"/>
    <col min="15621" max="15621" width="15.140625" style="94" customWidth="1"/>
    <col min="15622" max="15865" width="9.140625" style="94"/>
    <col min="15866" max="15866" width="6.28515625" style="94" customWidth="1"/>
    <col min="15867" max="15867" width="50" style="94" customWidth="1"/>
    <col min="15868" max="15868" width="15.28515625" style="94" customWidth="1"/>
    <col min="15869" max="15869" width="7.28515625" style="94" bestFit="1" customWidth="1"/>
    <col min="15870" max="15870" width="8.42578125" style="94" customWidth="1"/>
    <col min="15871" max="15871" width="19.7109375" style="94" bestFit="1" customWidth="1"/>
    <col min="15872" max="15872" width="16.5703125" style="94" customWidth="1"/>
    <col min="15873" max="15873" width="13.42578125" style="94" customWidth="1"/>
    <col min="15874" max="15874" width="24" style="94" bestFit="1" customWidth="1"/>
    <col min="15875" max="15875" width="20.42578125" style="94" bestFit="1" customWidth="1"/>
    <col min="15876" max="15876" width="20" style="94" customWidth="1"/>
    <col min="15877" max="15877" width="15.140625" style="94" customWidth="1"/>
    <col min="15878" max="16121" width="9.140625" style="94"/>
    <col min="16122" max="16122" width="6.28515625" style="94" customWidth="1"/>
    <col min="16123" max="16123" width="50" style="94" customWidth="1"/>
    <col min="16124" max="16124" width="15.28515625" style="94" customWidth="1"/>
    <col min="16125" max="16125" width="7.28515625" style="94" bestFit="1" customWidth="1"/>
    <col min="16126" max="16126" width="8.42578125" style="94" customWidth="1"/>
    <col min="16127" max="16127" width="19.7109375" style="94" bestFit="1" customWidth="1"/>
    <col min="16128" max="16128" width="16.5703125" style="94" customWidth="1"/>
    <col min="16129" max="16129" width="13.42578125" style="94" customWidth="1"/>
    <col min="16130" max="16130" width="24" style="94" bestFit="1" customWidth="1"/>
    <col min="16131" max="16131" width="20.42578125" style="94" bestFit="1" customWidth="1"/>
    <col min="16132" max="16132" width="20" style="94" customWidth="1"/>
    <col min="16133" max="16133" width="15.140625" style="94" customWidth="1"/>
    <col min="16134" max="16384" width="9.140625" style="94"/>
  </cols>
  <sheetData>
    <row r="1" spans="1:249" ht="27.75">
      <c r="A1" s="414" t="s">
        <v>373</v>
      </c>
      <c r="B1" s="415"/>
      <c r="C1" s="416"/>
      <c r="D1" s="416"/>
      <c r="E1" s="417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</row>
    <row r="2" spans="1:249" ht="27.75">
      <c r="A2" s="414" t="s">
        <v>61</v>
      </c>
      <c r="B2" s="415"/>
      <c r="C2" s="416"/>
      <c r="D2" s="416"/>
      <c r="E2" s="417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</row>
    <row r="3" spans="1:249" ht="27.75">
      <c r="A3" s="638" t="s">
        <v>319</v>
      </c>
      <c r="B3" s="638"/>
      <c r="C3" s="638"/>
      <c r="D3" s="638"/>
      <c r="E3" s="638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</row>
    <row r="4" spans="1:249" ht="14.25" customHeight="1">
      <c r="A4" s="419"/>
      <c r="B4" s="419"/>
      <c r="C4" s="419"/>
      <c r="D4" s="419"/>
      <c r="E4" s="419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</row>
    <row r="5" spans="1:249" ht="27.75">
      <c r="A5" s="420" t="s">
        <v>264</v>
      </c>
      <c r="B5" s="418"/>
      <c r="C5" s="418"/>
      <c r="D5" s="418"/>
      <c r="E5" s="418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</row>
    <row r="6" spans="1:249" ht="27.75">
      <c r="A6" s="1" t="s">
        <v>265</v>
      </c>
      <c r="B6" s="418"/>
      <c r="C6" s="418"/>
      <c r="D6" s="418"/>
      <c r="E6" s="418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</row>
    <row r="7" spans="1:249" ht="24">
      <c r="A7" s="151"/>
      <c r="B7" s="151"/>
      <c r="C7" s="151"/>
      <c r="D7" s="151"/>
      <c r="E7" s="151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</row>
    <row r="8" spans="1:249" ht="18.75" customHeight="1">
      <c r="A8" s="628" t="s">
        <v>28</v>
      </c>
      <c r="B8" s="628" t="s">
        <v>58</v>
      </c>
      <c r="C8" s="86" t="s">
        <v>53</v>
      </c>
      <c r="D8" s="636" t="s">
        <v>315</v>
      </c>
      <c r="E8" s="87" t="s">
        <v>54</v>
      </c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</row>
    <row r="9" spans="1:249">
      <c r="A9" s="629"/>
      <c r="B9" s="630"/>
      <c r="C9" s="100" t="s">
        <v>55</v>
      </c>
      <c r="D9" s="637"/>
      <c r="E9" s="89" t="s">
        <v>49</v>
      </c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</row>
    <row r="10" spans="1:249" ht="28.5" thickBot="1">
      <c r="A10" s="90"/>
      <c r="B10" s="90" t="s">
        <v>22</v>
      </c>
      <c r="C10" s="101">
        <f>C11</f>
        <v>0</v>
      </c>
      <c r="D10" s="101"/>
      <c r="E10" s="92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</row>
    <row r="11" spans="1:249" ht="48.75" thickTop="1">
      <c r="A11" s="166"/>
      <c r="B11" s="197" t="s">
        <v>222</v>
      </c>
      <c r="C11" s="168">
        <f>SUM(C12,C15,C18)</f>
        <v>0</v>
      </c>
      <c r="D11" s="413"/>
      <c r="E11" s="199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</row>
    <row r="12" spans="1:249" ht="24">
      <c r="A12" s="173">
        <v>1</v>
      </c>
      <c r="B12" s="190" t="s">
        <v>316</v>
      </c>
      <c r="C12" s="181">
        <f>SUM(C13:C14)</f>
        <v>0</v>
      </c>
      <c r="D12" s="181"/>
      <c r="E12" s="189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</row>
    <row r="13" spans="1:249" ht="24">
      <c r="A13" s="201"/>
      <c r="B13" s="180" t="s">
        <v>59</v>
      </c>
      <c r="C13" s="175"/>
      <c r="D13" s="175"/>
      <c r="E13" s="179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</row>
    <row r="14" spans="1:249" ht="24">
      <c r="A14" s="201"/>
      <c r="B14" s="180" t="s">
        <v>59</v>
      </c>
      <c r="C14" s="175"/>
      <c r="D14" s="175"/>
      <c r="E14" s="179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</row>
    <row r="15" spans="1:249" ht="24">
      <c r="A15" s="173">
        <v>2</v>
      </c>
      <c r="B15" s="190" t="s">
        <v>317</v>
      </c>
      <c r="C15" s="181">
        <f>SUM(C16:C17)</f>
        <v>0</v>
      </c>
      <c r="D15" s="181"/>
      <c r="E15" s="189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</row>
    <row r="16" spans="1:249" ht="24">
      <c r="A16" s="201"/>
      <c r="B16" s="180" t="s">
        <v>59</v>
      </c>
      <c r="C16" s="175"/>
      <c r="D16" s="175"/>
      <c r="E16" s="179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</row>
    <row r="17" spans="1:249" ht="24">
      <c r="A17" s="201"/>
      <c r="B17" s="180" t="s">
        <v>59</v>
      </c>
      <c r="C17" s="175"/>
      <c r="D17" s="175"/>
      <c r="E17" s="179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</row>
    <row r="18" spans="1:249" ht="24">
      <c r="A18" s="173">
        <v>3</v>
      </c>
      <c r="B18" s="190" t="s">
        <v>318</v>
      </c>
      <c r="C18" s="181">
        <f>SUM(C19:C20)</f>
        <v>0</v>
      </c>
      <c r="D18" s="181"/>
      <c r="E18" s="189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</row>
    <row r="19" spans="1:249" ht="24">
      <c r="A19" s="201"/>
      <c r="B19" s="180" t="s">
        <v>59</v>
      </c>
      <c r="C19" s="175"/>
      <c r="D19" s="175"/>
      <c r="E19" s="179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</row>
    <row r="20" spans="1:249" ht="24">
      <c r="A20" s="201"/>
      <c r="B20" s="180" t="s">
        <v>59</v>
      </c>
      <c r="C20" s="175"/>
      <c r="D20" s="175"/>
      <c r="E20" s="179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</row>
    <row r="21" spans="1:249">
      <c r="A21" s="107"/>
      <c r="B21" s="108"/>
      <c r="C21" s="97"/>
      <c r="D21" s="97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</row>
    <row r="22" spans="1:249">
      <c r="A22" s="107"/>
      <c r="B22" s="108"/>
      <c r="C22" s="97"/>
      <c r="D22" s="97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</row>
    <row r="23" spans="1:249">
      <c r="A23" s="107"/>
      <c r="B23" s="108"/>
      <c r="C23" s="97"/>
      <c r="D23" s="97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</row>
    <row r="24" spans="1:249">
      <c r="A24" s="107"/>
      <c r="B24" s="108"/>
      <c r="C24" s="97"/>
      <c r="D24" s="97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</row>
    <row r="25" spans="1:249">
      <c r="A25" s="107"/>
      <c r="B25" s="108"/>
      <c r="C25" s="97"/>
      <c r="D25" s="97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</row>
    <row r="26" spans="1:249">
      <c r="A26" s="107"/>
      <c r="B26" s="108"/>
      <c r="C26" s="97"/>
      <c r="D26" s="97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</row>
    <row r="27" spans="1:249">
      <c r="A27" s="107"/>
      <c r="B27" s="108"/>
      <c r="C27" s="97"/>
      <c r="D27" s="97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</row>
    <row r="28" spans="1:249">
      <c r="A28" s="107"/>
      <c r="B28" s="108"/>
      <c r="C28" s="97"/>
      <c r="D28" s="97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</row>
    <row r="29" spans="1:249">
      <c r="A29" s="107"/>
      <c r="B29" s="108"/>
      <c r="C29" s="97"/>
      <c r="D29" s="97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</row>
    <row r="30" spans="1:249">
      <c r="A30" s="107"/>
      <c r="B30" s="108"/>
      <c r="C30" s="97"/>
      <c r="D30" s="97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</row>
    <row r="31" spans="1:249">
      <c r="A31" s="107"/>
      <c r="B31" s="108"/>
      <c r="C31" s="97"/>
      <c r="D31" s="97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</row>
    <row r="32" spans="1:249">
      <c r="A32" s="107"/>
      <c r="B32" s="108"/>
      <c r="C32" s="97"/>
      <c r="D32" s="97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</row>
    <row r="33" spans="1:249">
      <c r="A33" s="107"/>
      <c r="B33" s="108"/>
      <c r="C33" s="97"/>
      <c r="D33" s="97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</row>
    <row r="34" spans="1:249">
      <c r="A34" s="107"/>
      <c r="B34" s="108"/>
      <c r="C34" s="97"/>
      <c r="D34" s="97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</row>
    <row r="35" spans="1:249">
      <c r="A35" s="107"/>
      <c r="B35" s="108"/>
      <c r="C35" s="97"/>
      <c r="D35" s="97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</row>
    <row r="36" spans="1:249">
      <c r="A36" s="107"/>
      <c r="B36" s="108"/>
      <c r="C36" s="97"/>
      <c r="D36" s="97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</row>
    <row r="37" spans="1:249">
      <c r="A37" s="107"/>
      <c r="B37" s="108"/>
      <c r="C37" s="97"/>
      <c r="D37" s="97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</row>
    <row r="38" spans="1:249">
      <c r="A38" s="107"/>
      <c r="B38" s="108"/>
      <c r="C38" s="97"/>
      <c r="D38" s="97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</row>
    <row r="39" spans="1:249">
      <c r="A39" s="107"/>
      <c r="B39" s="108"/>
      <c r="C39" s="97"/>
      <c r="D39" s="97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</row>
    <row r="40" spans="1:249">
      <c r="A40" s="107"/>
      <c r="B40" s="108"/>
      <c r="C40" s="97"/>
      <c r="D40" s="97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</row>
    <row r="41" spans="1:249">
      <c r="A41" s="107"/>
      <c r="B41" s="108"/>
      <c r="C41" s="97"/>
      <c r="D41" s="97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</row>
    <row r="42" spans="1:249">
      <c r="A42" s="107"/>
      <c r="B42" s="108"/>
      <c r="C42" s="97"/>
      <c r="D42" s="97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</row>
    <row r="43" spans="1:249">
      <c r="A43" s="107"/>
      <c r="B43" s="108"/>
      <c r="C43" s="97"/>
      <c r="D43" s="97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</row>
    <row r="44" spans="1:249">
      <c r="A44" s="107"/>
      <c r="B44" s="108"/>
      <c r="C44" s="97"/>
      <c r="D44" s="97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</row>
    <row r="45" spans="1:249">
      <c r="A45" s="107"/>
      <c r="B45" s="108"/>
      <c r="C45" s="97"/>
      <c r="D45" s="97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</row>
    <row r="46" spans="1:249">
      <c r="A46" s="107"/>
      <c r="B46" s="108"/>
      <c r="C46" s="97"/>
      <c r="D46" s="97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</row>
    <row r="47" spans="1:249">
      <c r="A47" s="107"/>
      <c r="B47" s="108"/>
      <c r="C47" s="97"/>
      <c r="D47" s="97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</row>
    <row r="48" spans="1:249">
      <c r="A48" s="107"/>
      <c r="B48" s="108"/>
      <c r="C48" s="97"/>
      <c r="D48" s="97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</row>
    <row r="49" spans="1:249">
      <c r="A49" s="107"/>
      <c r="B49" s="108"/>
      <c r="C49" s="97"/>
      <c r="D49" s="97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</row>
    <row r="50" spans="1:249">
      <c r="A50" s="107"/>
      <c r="B50" s="108"/>
      <c r="C50" s="97"/>
      <c r="D50" s="97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</row>
    <row r="51" spans="1:249">
      <c r="A51" s="107"/>
      <c r="B51" s="108"/>
      <c r="C51" s="97"/>
      <c r="D51" s="97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</row>
    <row r="52" spans="1:249">
      <c r="A52" s="107"/>
      <c r="B52" s="108"/>
      <c r="C52" s="97"/>
      <c r="D52" s="97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</row>
    <row r="53" spans="1:249">
      <c r="A53" s="107"/>
      <c r="B53" s="108"/>
      <c r="C53" s="97"/>
      <c r="D53" s="97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</row>
    <row r="54" spans="1:249">
      <c r="A54" s="107"/>
      <c r="B54" s="108"/>
      <c r="C54" s="97"/>
      <c r="D54" s="97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</row>
    <row r="55" spans="1:249">
      <c r="A55" s="107"/>
      <c r="B55" s="108"/>
      <c r="C55" s="97"/>
      <c r="D55" s="97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</row>
    <row r="56" spans="1:249">
      <c r="A56" s="107"/>
      <c r="B56" s="108"/>
      <c r="C56" s="97"/>
      <c r="D56" s="97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</row>
    <row r="57" spans="1:249">
      <c r="A57" s="107"/>
      <c r="B57" s="108"/>
      <c r="C57" s="97"/>
      <c r="D57" s="97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</row>
    <row r="58" spans="1:249">
      <c r="A58" s="107"/>
      <c r="B58" s="108"/>
      <c r="C58" s="97"/>
      <c r="D58" s="97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</row>
    <row r="59" spans="1:249">
      <c r="A59" s="107"/>
      <c r="B59" s="108"/>
      <c r="C59" s="97"/>
      <c r="D59" s="97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</row>
    <row r="60" spans="1:249">
      <c r="A60" s="107"/>
      <c r="B60" s="108"/>
      <c r="C60" s="97"/>
      <c r="D60" s="97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</row>
    <row r="61" spans="1:249">
      <c r="A61" s="107"/>
      <c r="B61" s="108"/>
      <c r="C61" s="97"/>
      <c r="D61" s="97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</row>
    <row r="62" spans="1:249">
      <c r="A62" s="107"/>
      <c r="B62" s="108"/>
      <c r="C62" s="97"/>
      <c r="D62" s="97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</row>
    <row r="63" spans="1:249">
      <c r="A63" s="107"/>
      <c r="B63" s="108"/>
      <c r="C63" s="97"/>
      <c r="D63" s="97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</row>
    <row r="64" spans="1:249">
      <c r="A64" s="107"/>
      <c r="B64" s="108"/>
      <c r="C64" s="97"/>
      <c r="D64" s="97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</row>
    <row r="65" spans="1:249">
      <c r="A65" s="107"/>
      <c r="B65" s="108"/>
      <c r="C65" s="97"/>
      <c r="D65" s="97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</row>
    <row r="66" spans="1:249">
      <c r="A66" s="107"/>
      <c r="B66" s="108"/>
      <c r="C66" s="97"/>
      <c r="D66" s="97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</row>
    <row r="67" spans="1:249">
      <c r="A67" s="107"/>
      <c r="B67" s="108"/>
      <c r="C67" s="97"/>
      <c r="D67" s="97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</row>
    <row r="68" spans="1:249">
      <c r="A68" s="107"/>
      <c r="B68" s="108"/>
      <c r="C68" s="97"/>
      <c r="D68" s="97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</row>
    <row r="69" spans="1:249">
      <c r="A69" s="107"/>
      <c r="B69" s="108"/>
      <c r="C69" s="97"/>
      <c r="D69" s="97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</row>
    <row r="70" spans="1:249">
      <c r="A70" s="107"/>
      <c r="B70" s="108"/>
      <c r="C70" s="97"/>
      <c r="D70" s="97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</row>
    <row r="71" spans="1:249">
      <c r="A71" s="107"/>
      <c r="B71" s="108"/>
      <c r="C71" s="97"/>
      <c r="D71" s="97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</row>
    <row r="72" spans="1:249">
      <c r="A72" s="107"/>
      <c r="B72" s="108"/>
      <c r="C72" s="97"/>
      <c r="D72" s="97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</row>
    <row r="73" spans="1:249">
      <c r="A73" s="107"/>
      <c r="B73" s="108"/>
      <c r="C73" s="97"/>
      <c r="D73" s="97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</row>
    <row r="74" spans="1:249">
      <c r="A74" s="107"/>
      <c r="B74" s="108"/>
      <c r="C74" s="97"/>
      <c r="D74" s="97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</row>
    <row r="75" spans="1:249">
      <c r="A75" s="107"/>
      <c r="B75" s="108"/>
      <c r="C75" s="97"/>
      <c r="D75" s="97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</row>
    <row r="76" spans="1:249">
      <c r="A76" s="107"/>
      <c r="B76" s="108"/>
      <c r="C76" s="97"/>
      <c r="D76" s="97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</row>
    <row r="77" spans="1:249">
      <c r="A77" s="107"/>
      <c r="B77" s="108"/>
      <c r="C77" s="97"/>
      <c r="D77" s="97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</row>
    <row r="78" spans="1:249">
      <c r="A78" s="107"/>
      <c r="B78" s="108"/>
      <c r="C78" s="97"/>
      <c r="D78" s="97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</row>
    <row r="79" spans="1:249">
      <c r="A79" s="107"/>
      <c r="B79" s="108"/>
      <c r="C79" s="97"/>
      <c r="D79" s="97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</row>
    <row r="80" spans="1:249">
      <c r="A80" s="107"/>
      <c r="B80" s="108"/>
      <c r="C80" s="97"/>
      <c r="D80" s="97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</row>
    <row r="81" spans="1:249">
      <c r="A81" s="107"/>
      <c r="B81" s="108"/>
      <c r="C81" s="97"/>
      <c r="D81" s="97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</row>
    <row r="82" spans="1:249">
      <c r="A82" s="107"/>
      <c r="B82" s="108"/>
      <c r="C82" s="97"/>
      <c r="D82" s="97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</row>
    <row r="83" spans="1:249">
      <c r="A83" s="107"/>
      <c r="B83" s="108"/>
      <c r="C83" s="97"/>
      <c r="D83" s="97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</row>
    <row r="84" spans="1:249">
      <c r="A84" s="107"/>
      <c r="B84" s="108"/>
      <c r="C84" s="97"/>
      <c r="D84" s="97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</row>
    <row r="85" spans="1:249">
      <c r="A85" s="107"/>
      <c r="B85" s="108"/>
      <c r="C85" s="97"/>
      <c r="D85" s="97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</row>
    <row r="86" spans="1:249">
      <c r="A86" s="107"/>
      <c r="B86" s="108"/>
      <c r="C86" s="97"/>
      <c r="D86" s="97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</row>
    <row r="87" spans="1:249">
      <c r="A87" s="107"/>
      <c r="B87" s="108"/>
      <c r="C87" s="97"/>
      <c r="D87" s="97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</row>
    <row r="88" spans="1:249">
      <c r="A88" s="107"/>
      <c r="B88" s="108"/>
      <c r="C88" s="97"/>
      <c r="D88" s="97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</row>
    <row r="89" spans="1:249">
      <c r="A89" s="107"/>
      <c r="B89" s="108"/>
      <c r="C89" s="97"/>
      <c r="D89" s="97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</row>
    <row r="90" spans="1:249">
      <c r="A90" s="107"/>
      <c r="B90" s="108"/>
      <c r="C90" s="97"/>
      <c r="D90" s="97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</row>
    <row r="91" spans="1:249">
      <c r="A91" s="107"/>
      <c r="B91" s="108"/>
      <c r="C91" s="97"/>
      <c r="D91" s="97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</row>
    <row r="92" spans="1:249">
      <c r="A92" s="107"/>
      <c r="B92" s="108"/>
      <c r="C92" s="97"/>
      <c r="D92" s="97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</row>
    <row r="93" spans="1:249">
      <c r="A93" s="107"/>
      <c r="B93" s="108"/>
      <c r="C93" s="97"/>
      <c r="D93" s="97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</row>
    <row r="94" spans="1:249">
      <c r="A94" s="107"/>
      <c r="B94" s="108"/>
      <c r="C94" s="97"/>
      <c r="D94" s="97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</row>
    <row r="95" spans="1:249">
      <c r="A95" s="107"/>
      <c r="B95" s="108"/>
      <c r="C95" s="97"/>
      <c r="D95" s="97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</row>
    <row r="96" spans="1:249">
      <c r="A96" s="107"/>
      <c r="B96" s="108"/>
      <c r="C96" s="97"/>
      <c r="D96" s="97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</row>
    <row r="97" spans="1:249">
      <c r="A97" s="107"/>
      <c r="B97" s="108"/>
      <c r="C97" s="97"/>
      <c r="D97" s="97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</row>
    <row r="98" spans="1:249">
      <c r="A98" s="107"/>
      <c r="B98" s="108"/>
      <c r="C98" s="97"/>
      <c r="D98" s="97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</row>
    <row r="99" spans="1:249">
      <c r="A99" s="107"/>
      <c r="B99" s="108"/>
      <c r="C99" s="97"/>
      <c r="D99" s="97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</row>
    <row r="100" spans="1:249">
      <c r="A100" s="107"/>
      <c r="B100" s="108"/>
      <c r="C100" s="97"/>
      <c r="D100" s="97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</row>
    <row r="101" spans="1:249">
      <c r="A101" s="107"/>
      <c r="B101" s="108"/>
      <c r="C101" s="97"/>
      <c r="D101" s="97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</row>
    <row r="102" spans="1:249">
      <c r="A102" s="107"/>
      <c r="B102" s="108"/>
      <c r="C102" s="97"/>
      <c r="D102" s="97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</row>
    <row r="103" spans="1:249">
      <c r="A103" s="107"/>
      <c r="B103" s="108"/>
      <c r="C103" s="97"/>
      <c r="D103" s="97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</row>
    <row r="104" spans="1:249">
      <c r="A104" s="107"/>
      <c r="B104" s="108"/>
      <c r="C104" s="97"/>
      <c r="D104" s="97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</row>
    <row r="105" spans="1:249">
      <c r="A105" s="107"/>
      <c r="B105" s="108"/>
      <c r="C105" s="97"/>
      <c r="D105" s="97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</row>
    <row r="106" spans="1:249">
      <c r="A106" s="107"/>
      <c r="B106" s="108"/>
      <c r="C106" s="97"/>
      <c r="D106" s="97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</row>
    <row r="107" spans="1:249">
      <c r="A107" s="107"/>
      <c r="B107" s="108"/>
      <c r="C107" s="97"/>
      <c r="D107" s="97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</row>
    <row r="108" spans="1:249">
      <c r="A108" s="107"/>
      <c r="B108" s="108"/>
      <c r="C108" s="97"/>
      <c r="D108" s="97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</row>
    <row r="109" spans="1:249">
      <c r="A109" s="107"/>
      <c r="B109" s="108"/>
      <c r="C109" s="97"/>
      <c r="D109" s="97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</row>
    <row r="110" spans="1:249">
      <c r="A110" s="107"/>
      <c r="B110" s="108"/>
      <c r="C110" s="97"/>
      <c r="D110" s="97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</row>
    <row r="111" spans="1:249">
      <c r="A111" s="107"/>
      <c r="B111" s="108"/>
      <c r="C111" s="97"/>
      <c r="D111" s="97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</row>
    <row r="112" spans="1:249">
      <c r="A112" s="107"/>
      <c r="B112" s="108"/>
      <c r="C112" s="97"/>
      <c r="D112" s="97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</row>
    <row r="113" spans="1:249">
      <c r="A113" s="107"/>
      <c r="B113" s="108"/>
      <c r="C113" s="97"/>
      <c r="D113" s="97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</row>
    <row r="114" spans="1:249">
      <c r="A114" s="107"/>
      <c r="B114" s="108"/>
      <c r="C114" s="97"/>
      <c r="D114" s="97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</row>
    <row r="115" spans="1:249">
      <c r="A115" s="107"/>
      <c r="B115" s="108"/>
      <c r="C115" s="97"/>
      <c r="D115" s="97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</row>
    <row r="116" spans="1:249">
      <c r="A116" s="107"/>
      <c r="B116" s="108"/>
      <c r="C116" s="97"/>
      <c r="D116" s="97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</row>
    <row r="117" spans="1:249">
      <c r="A117" s="107"/>
      <c r="B117" s="108"/>
      <c r="C117" s="97"/>
      <c r="D117" s="97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</row>
    <row r="118" spans="1:249">
      <c r="A118" s="107"/>
      <c r="B118" s="108"/>
      <c r="C118" s="97"/>
      <c r="D118" s="97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</row>
    <row r="119" spans="1:249">
      <c r="A119" s="107"/>
      <c r="B119" s="108"/>
      <c r="C119" s="97"/>
      <c r="D119" s="97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</row>
    <row r="120" spans="1:249">
      <c r="A120" s="107"/>
      <c r="B120" s="108"/>
      <c r="C120" s="97"/>
      <c r="D120" s="97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</row>
    <row r="121" spans="1:249">
      <c r="A121" s="107"/>
      <c r="B121" s="108"/>
      <c r="C121" s="97"/>
      <c r="D121" s="97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</row>
    <row r="122" spans="1:249">
      <c r="A122" s="107"/>
      <c r="B122" s="108"/>
      <c r="C122" s="97"/>
      <c r="D122" s="97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</row>
    <row r="123" spans="1:249">
      <c r="A123" s="107"/>
      <c r="B123" s="108"/>
      <c r="C123" s="97"/>
      <c r="D123" s="97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</row>
    <row r="124" spans="1:249">
      <c r="A124" s="107"/>
      <c r="B124" s="108"/>
      <c r="C124" s="97"/>
      <c r="D124" s="97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</row>
    <row r="125" spans="1:249">
      <c r="A125" s="107"/>
      <c r="B125" s="108"/>
      <c r="C125" s="97"/>
      <c r="D125" s="97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</row>
    <row r="126" spans="1:249">
      <c r="A126" s="107"/>
      <c r="B126" s="108"/>
      <c r="C126" s="97"/>
      <c r="D126" s="97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</row>
    <row r="127" spans="1:249">
      <c r="A127" s="107"/>
      <c r="B127" s="108"/>
      <c r="C127" s="97"/>
      <c r="D127" s="97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</row>
    <row r="128" spans="1:249">
      <c r="A128" s="107"/>
      <c r="B128" s="108"/>
      <c r="C128" s="97"/>
      <c r="D128" s="97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</row>
    <row r="129" spans="1:249">
      <c r="A129" s="107"/>
      <c r="B129" s="108"/>
      <c r="C129" s="97"/>
      <c r="D129" s="97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</row>
    <row r="130" spans="1:249">
      <c r="A130" s="107"/>
      <c r="B130" s="108"/>
      <c r="C130" s="97"/>
      <c r="D130" s="97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</row>
    <row r="131" spans="1:249">
      <c r="A131" s="107"/>
      <c r="B131" s="108"/>
      <c r="C131" s="97"/>
      <c r="D131" s="97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</row>
    <row r="132" spans="1:249">
      <c r="A132" s="107"/>
      <c r="B132" s="108"/>
      <c r="C132" s="97"/>
      <c r="D132" s="97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</row>
    <row r="133" spans="1:249">
      <c r="A133" s="107"/>
      <c r="B133" s="108"/>
      <c r="C133" s="97"/>
      <c r="D133" s="97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</row>
    <row r="134" spans="1:249">
      <c r="A134" s="107"/>
      <c r="B134" s="108"/>
      <c r="C134" s="97"/>
      <c r="D134" s="97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</row>
    <row r="135" spans="1:249">
      <c r="A135" s="107"/>
      <c r="B135" s="108"/>
      <c r="C135" s="97"/>
      <c r="D135" s="97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</row>
    <row r="136" spans="1:249">
      <c r="A136" s="107"/>
      <c r="B136" s="108"/>
      <c r="C136" s="97"/>
      <c r="D136" s="97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</row>
    <row r="137" spans="1:249">
      <c r="A137" s="107"/>
      <c r="B137" s="108"/>
      <c r="C137" s="97"/>
      <c r="D137" s="97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</row>
    <row r="138" spans="1:249">
      <c r="A138" s="107"/>
      <c r="B138" s="108"/>
      <c r="C138" s="97"/>
      <c r="D138" s="97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</row>
    <row r="139" spans="1:249">
      <c r="A139" s="107"/>
      <c r="B139" s="108"/>
      <c r="C139" s="97"/>
      <c r="D139" s="97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</row>
    <row r="140" spans="1:249">
      <c r="A140" s="107"/>
      <c r="B140" s="108"/>
      <c r="C140" s="97"/>
      <c r="D140" s="97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</row>
    <row r="141" spans="1:249">
      <c r="A141" s="107"/>
      <c r="B141" s="108"/>
      <c r="C141" s="97"/>
      <c r="D141" s="97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</row>
    <row r="142" spans="1:249">
      <c r="A142" s="107"/>
      <c r="B142" s="108"/>
      <c r="C142" s="97"/>
      <c r="D142" s="97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</row>
    <row r="143" spans="1:249">
      <c r="A143" s="107"/>
      <c r="B143" s="108"/>
      <c r="C143" s="97"/>
      <c r="D143" s="97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</row>
    <row r="144" spans="1:249">
      <c r="A144" s="107"/>
      <c r="B144" s="108"/>
      <c r="C144" s="97"/>
      <c r="D144" s="97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</row>
    <row r="145" spans="1:249">
      <c r="A145" s="107"/>
      <c r="B145" s="108"/>
      <c r="C145" s="97"/>
      <c r="D145" s="97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</row>
    <row r="146" spans="1:249">
      <c r="A146" s="107"/>
      <c r="B146" s="108"/>
      <c r="C146" s="97"/>
      <c r="D146" s="97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</row>
    <row r="147" spans="1:249">
      <c r="A147" s="107"/>
      <c r="B147" s="108"/>
      <c r="C147" s="97"/>
      <c r="D147" s="97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</row>
    <row r="148" spans="1:249">
      <c r="A148" s="107"/>
      <c r="B148" s="108"/>
      <c r="C148" s="97"/>
      <c r="D148" s="97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</row>
    <row r="149" spans="1:249">
      <c r="A149" s="107"/>
      <c r="B149" s="108"/>
      <c r="C149" s="97"/>
      <c r="D149" s="97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</row>
    <row r="150" spans="1:249">
      <c r="A150" s="107"/>
      <c r="B150" s="108"/>
      <c r="C150" s="97"/>
      <c r="D150" s="97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</row>
    <row r="151" spans="1:249">
      <c r="A151" s="107"/>
      <c r="B151" s="108"/>
      <c r="C151" s="97"/>
      <c r="D151" s="97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</row>
    <row r="152" spans="1:249">
      <c r="A152" s="107"/>
      <c r="B152" s="108"/>
      <c r="C152" s="97"/>
      <c r="D152" s="97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</row>
    <row r="153" spans="1:249">
      <c r="A153" s="107"/>
      <c r="B153" s="108"/>
      <c r="C153" s="97"/>
      <c r="D153" s="97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</row>
    <row r="154" spans="1:249">
      <c r="A154" s="107"/>
      <c r="B154" s="108"/>
      <c r="C154" s="97"/>
      <c r="D154" s="97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</row>
    <row r="155" spans="1:249">
      <c r="A155" s="107"/>
      <c r="B155" s="108"/>
      <c r="C155" s="97"/>
      <c r="D155" s="97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</row>
    <row r="156" spans="1:249">
      <c r="A156" s="107"/>
      <c r="B156" s="108"/>
      <c r="C156" s="97"/>
      <c r="D156" s="97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</row>
    <row r="157" spans="1:249">
      <c r="A157" s="107"/>
      <c r="B157" s="108"/>
      <c r="C157" s="97"/>
      <c r="D157" s="97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</row>
    <row r="158" spans="1:249">
      <c r="A158" s="107"/>
      <c r="B158" s="108"/>
      <c r="C158" s="97"/>
      <c r="D158" s="97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</row>
    <row r="159" spans="1:249">
      <c r="A159" s="107"/>
      <c r="B159" s="108"/>
      <c r="C159" s="97"/>
      <c r="D159" s="97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</row>
    <row r="160" spans="1:249">
      <c r="A160" s="107"/>
      <c r="B160" s="108"/>
      <c r="C160" s="97"/>
      <c r="D160" s="97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</row>
    <row r="161" spans="1:249">
      <c r="A161" s="107"/>
      <c r="B161" s="108"/>
      <c r="C161" s="97"/>
      <c r="D161" s="97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</row>
    <row r="162" spans="1:249">
      <c r="A162" s="107"/>
      <c r="B162" s="108"/>
      <c r="C162" s="97"/>
      <c r="D162" s="97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</row>
    <row r="163" spans="1:249">
      <c r="A163" s="107"/>
      <c r="B163" s="108"/>
      <c r="C163" s="97"/>
      <c r="D163" s="97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</row>
    <row r="164" spans="1:249">
      <c r="A164" s="107"/>
      <c r="B164" s="108"/>
      <c r="C164" s="97"/>
      <c r="D164" s="97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</row>
    <row r="165" spans="1:249">
      <c r="A165" s="107"/>
      <c r="B165" s="108"/>
      <c r="C165" s="97"/>
      <c r="D165" s="97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</row>
    <row r="166" spans="1:249">
      <c r="A166" s="107"/>
      <c r="B166" s="108"/>
      <c r="C166" s="97"/>
      <c r="D166" s="97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</row>
    <row r="167" spans="1:249">
      <c r="A167" s="107"/>
      <c r="B167" s="108"/>
      <c r="C167" s="97"/>
      <c r="D167" s="97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</row>
    <row r="168" spans="1:249">
      <c r="A168" s="107"/>
      <c r="B168" s="108"/>
      <c r="C168" s="97"/>
      <c r="D168" s="97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</row>
    <row r="169" spans="1:249">
      <c r="A169" s="107"/>
      <c r="B169" s="108"/>
      <c r="C169" s="97"/>
      <c r="D169" s="97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</row>
    <row r="170" spans="1:249">
      <c r="A170" s="107"/>
      <c r="B170" s="108"/>
      <c r="C170" s="97"/>
      <c r="D170" s="97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</row>
    <row r="171" spans="1:249">
      <c r="A171" s="107"/>
      <c r="B171" s="108"/>
      <c r="C171" s="97"/>
      <c r="D171" s="97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</row>
    <row r="172" spans="1:249">
      <c r="A172" s="107"/>
      <c r="B172" s="108"/>
      <c r="C172" s="97"/>
      <c r="D172" s="97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</row>
    <row r="173" spans="1:249">
      <c r="A173" s="107"/>
      <c r="B173" s="108"/>
      <c r="C173" s="97"/>
      <c r="D173" s="97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</row>
    <row r="174" spans="1:249">
      <c r="A174" s="107"/>
      <c r="B174" s="108"/>
      <c r="C174" s="97"/>
      <c r="D174" s="97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</row>
    <row r="175" spans="1:249">
      <c r="A175" s="107"/>
      <c r="B175" s="108"/>
      <c r="C175" s="97"/>
      <c r="D175" s="97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</row>
    <row r="176" spans="1:249">
      <c r="A176" s="107"/>
      <c r="B176" s="108"/>
      <c r="C176" s="97"/>
      <c r="D176" s="97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</row>
    <row r="177" spans="1:249">
      <c r="A177" s="107"/>
      <c r="B177" s="108"/>
      <c r="C177" s="97"/>
      <c r="D177" s="97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</row>
    <row r="178" spans="1:249">
      <c r="A178" s="107"/>
      <c r="B178" s="108"/>
      <c r="C178" s="97"/>
      <c r="D178" s="97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</row>
    <row r="179" spans="1:249">
      <c r="A179" s="107"/>
      <c r="B179" s="108"/>
      <c r="C179" s="97"/>
      <c r="D179" s="97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</row>
    <row r="180" spans="1:249">
      <c r="A180" s="107"/>
      <c r="B180" s="108"/>
      <c r="C180" s="97"/>
      <c r="D180" s="97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</row>
    <row r="181" spans="1:249">
      <c r="A181" s="107"/>
      <c r="B181" s="108"/>
      <c r="C181" s="97"/>
      <c r="D181" s="97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</row>
    <row r="182" spans="1:249">
      <c r="A182" s="107"/>
      <c r="B182" s="108"/>
      <c r="C182" s="97"/>
      <c r="D182" s="97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</row>
    <row r="183" spans="1:249">
      <c r="A183" s="107"/>
      <c r="B183" s="108"/>
      <c r="C183" s="97"/>
      <c r="D183" s="97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</row>
    <row r="184" spans="1:249">
      <c r="A184" s="107"/>
      <c r="B184" s="108"/>
      <c r="C184" s="97"/>
      <c r="D184" s="97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</row>
    <row r="185" spans="1:249">
      <c r="A185" s="107"/>
      <c r="B185" s="108"/>
      <c r="C185" s="97"/>
      <c r="D185" s="97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</row>
    <row r="186" spans="1:249">
      <c r="A186" s="107"/>
      <c r="B186" s="108"/>
      <c r="C186" s="97"/>
      <c r="D186" s="97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</row>
    <row r="187" spans="1:249">
      <c r="A187" s="107"/>
      <c r="B187" s="108"/>
      <c r="C187" s="97"/>
      <c r="D187" s="97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</row>
    <row r="188" spans="1:249">
      <c r="A188" s="107"/>
      <c r="B188" s="108"/>
      <c r="C188" s="97"/>
      <c r="D188" s="97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</row>
    <row r="189" spans="1:249">
      <c r="A189" s="107"/>
      <c r="B189" s="108"/>
      <c r="C189" s="97"/>
      <c r="D189" s="97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</row>
    <row r="190" spans="1:249">
      <c r="A190" s="107"/>
      <c r="B190" s="108"/>
      <c r="C190" s="97"/>
      <c r="D190" s="97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</row>
    <row r="191" spans="1:249">
      <c r="A191" s="107"/>
      <c r="B191" s="108"/>
      <c r="C191" s="97"/>
      <c r="D191" s="97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</row>
    <row r="192" spans="1:249">
      <c r="A192" s="107"/>
      <c r="B192" s="108"/>
      <c r="C192" s="97"/>
      <c r="D192" s="97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</row>
    <row r="193" spans="1:249">
      <c r="A193" s="107"/>
      <c r="B193" s="108"/>
      <c r="C193" s="97"/>
      <c r="D193" s="97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</row>
    <row r="194" spans="1:249">
      <c r="A194" s="107"/>
      <c r="B194" s="108"/>
      <c r="C194" s="97"/>
      <c r="D194" s="97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</row>
    <row r="195" spans="1:249">
      <c r="A195" s="107"/>
      <c r="B195" s="108"/>
      <c r="C195" s="97"/>
      <c r="D195" s="97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</row>
    <row r="196" spans="1:249">
      <c r="A196" s="107"/>
      <c r="B196" s="108"/>
      <c r="C196" s="97"/>
      <c r="D196" s="97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</row>
    <row r="197" spans="1:249">
      <c r="A197" s="107"/>
      <c r="B197" s="108"/>
      <c r="C197" s="97"/>
      <c r="D197" s="97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</row>
    <row r="198" spans="1:249">
      <c r="A198" s="107"/>
      <c r="B198" s="108"/>
      <c r="C198" s="97"/>
      <c r="D198" s="97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</row>
    <row r="199" spans="1:249">
      <c r="A199" s="107"/>
      <c r="B199" s="108"/>
      <c r="C199" s="97"/>
      <c r="D199" s="97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</row>
    <row r="200" spans="1:249">
      <c r="A200" s="107"/>
      <c r="B200" s="108"/>
      <c r="C200" s="97"/>
      <c r="D200" s="97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</row>
    <row r="201" spans="1:249">
      <c r="A201" s="107"/>
      <c r="B201" s="108"/>
      <c r="C201" s="97"/>
      <c r="D201" s="97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</row>
    <row r="202" spans="1:249">
      <c r="A202" s="107"/>
      <c r="B202" s="108"/>
      <c r="C202" s="97"/>
      <c r="D202" s="97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</row>
    <row r="203" spans="1:249">
      <c r="A203" s="107"/>
      <c r="B203" s="108"/>
      <c r="C203" s="97"/>
      <c r="D203" s="97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</row>
    <row r="204" spans="1:249">
      <c r="A204" s="107"/>
      <c r="B204" s="108"/>
      <c r="C204" s="97"/>
      <c r="D204" s="97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</row>
    <row r="205" spans="1:249">
      <c r="A205" s="107"/>
      <c r="B205" s="108"/>
      <c r="C205" s="97"/>
      <c r="D205" s="97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</row>
    <row r="206" spans="1:249">
      <c r="A206" s="107"/>
      <c r="B206" s="108"/>
      <c r="C206" s="97"/>
      <c r="D206" s="97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</row>
    <row r="207" spans="1:249">
      <c r="A207" s="107"/>
      <c r="B207" s="108"/>
      <c r="C207" s="97"/>
      <c r="D207" s="97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</row>
    <row r="208" spans="1:249">
      <c r="A208" s="107"/>
      <c r="B208" s="108"/>
      <c r="C208" s="97"/>
      <c r="D208" s="97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</row>
    <row r="209" spans="1:249">
      <c r="A209" s="107"/>
      <c r="B209" s="108"/>
      <c r="C209" s="97"/>
      <c r="D209" s="97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</row>
    <row r="210" spans="1:249">
      <c r="A210" s="107"/>
      <c r="B210" s="108"/>
      <c r="C210" s="97"/>
      <c r="D210" s="97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</row>
    <row r="211" spans="1:249">
      <c r="A211" s="107"/>
      <c r="B211" s="108"/>
      <c r="C211" s="97"/>
      <c r="D211" s="97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</row>
    <row r="212" spans="1:249">
      <c r="A212" s="107"/>
      <c r="B212" s="108"/>
      <c r="C212" s="97"/>
      <c r="D212" s="97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</row>
    <row r="213" spans="1:249">
      <c r="A213" s="107"/>
      <c r="B213" s="108"/>
      <c r="C213" s="97"/>
      <c r="D213" s="97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</row>
    <row r="214" spans="1:249">
      <c r="A214" s="107"/>
      <c r="B214" s="108"/>
      <c r="C214" s="97"/>
      <c r="D214" s="97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</row>
    <row r="215" spans="1:249">
      <c r="A215" s="107"/>
      <c r="B215" s="108"/>
      <c r="C215" s="97"/>
      <c r="D215" s="97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</row>
    <row r="216" spans="1:249">
      <c r="A216" s="107"/>
      <c r="B216" s="108"/>
      <c r="C216" s="97"/>
      <c r="D216" s="97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</row>
    <row r="217" spans="1:249">
      <c r="A217" s="107"/>
      <c r="B217" s="108"/>
      <c r="C217" s="97"/>
      <c r="D217" s="97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</row>
    <row r="218" spans="1:249">
      <c r="A218" s="107"/>
      <c r="B218" s="108"/>
      <c r="C218" s="97"/>
      <c r="D218" s="97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</row>
    <row r="219" spans="1:249">
      <c r="A219" s="107"/>
      <c r="B219" s="108"/>
      <c r="C219" s="97"/>
      <c r="D219" s="97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</row>
    <row r="220" spans="1:249">
      <c r="A220" s="107"/>
      <c r="B220" s="108"/>
      <c r="C220" s="97"/>
      <c r="D220" s="97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</row>
    <row r="221" spans="1:249">
      <c r="A221" s="107"/>
      <c r="B221" s="108"/>
      <c r="C221" s="97"/>
      <c r="D221" s="97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</row>
    <row r="222" spans="1:249">
      <c r="A222" s="107"/>
      <c r="B222" s="108"/>
      <c r="C222" s="97"/>
      <c r="D222" s="97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</row>
    <row r="223" spans="1:249">
      <c r="A223" s="107"/>
      <c r="B223" s="108"/>
      <c r="C223" s="97"/>
      <c r="D223" s="97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</row>
    <row r="224" spans="1:249">
      <c r="A224" s="107"/>
      <c r="B224" s="108"/>
      <c r="C224" s="97"/>
      <c r="D224" s="97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</row>
    <row r="225" spans="1:249">
      <c r="A225" s="107"/>
      <c r="B225" s="108"/>
      <c r="C225" s="97"/>
      <c r="D225" s="97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</row>
    <row r="226" spans="1:249">
      <c r="A226" s="107"/>
      <c r="B226" s="108"/>
      <c r="C226" s="97"/>
      <c r="D226" s="97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</row>
    <row r="227" spans="1:249">
      <c r="A227" s="107"/>
      <c r="B227" s="108"/>
      <c r="C227" s="97"/>
      <c r="D227" s="97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</row>
    <row r="228" spans="1:249">
      <c r="A228" s="107"/>
      <c r="B228" s="108"/>
      <c r="C228" s="97"/>
      <c r="D228" s="97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</row>
    <row r="229" spans="1:249">
      <c r="A229" s="107"/>
      <c r="B229" s="108"/>
      <c r="C229" s="97"/>
      <c r="D229" s="97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</row>
    <row r="230" spans="1:249">
      <c r="A230" s="107"/>
      <c r="B230" s="108"/>
      <c r="C230" s="97"/>
      <c r="D230" s="97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</row>
    <row r="231" spans="1:249">
      <c r="A231" s="107"/>
      <c r="B231" s="108"/>
      <c r="C231" s="97"/>
      <c r="D231" s="97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</row>
    <row r="232" spans="1:249">
      <c r="A232" s="107"/>
      <c r="B232" s="108"/>
      <c r="C232" s="97"/>
      <c r="D232" s="97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</row>
    <row r="233" spans="1:249">
      <c r="A233" s="107"/>
      <c r="B233" s="108"/>
      <c r="C233" s="97"/>
      <c r="D233" s="97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</row>
    <row r="234" spans="1:249">
      <c r="A234" s="107"/>
      <c r="B234" s="108"/>
      <c r="C234" s="97"/>
      <c r="D234" s="97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</row>
    <row r="235" spans="1:249">
      <c r="A235" s="107"/>
      <c r="B235" s="108"/>
      <c r="C235" s="97"/>
      <c r="D235" s="97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</row>
    <row r="236" spans="1:249">
      <c r="A236" s="107"/>
      <c r="B236" s="108"/>
      <c r="C236" s="97"/>
      <c r="D236" s="97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</row>
    <row r="237" spans="1:249">
      <c r="A237" s="107"/>
      <c r="B237" s="108"/>
      <c r="C237" s="97"/>
      <c r="D237" s="97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</row>
    <row r="238" spans="1:249">
      <c r="A238" s="107"/>
      <c r="B238" s="108"/>
      <c r="C238" s="97"/>
      <c r="D238" s="97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</row>
    <row r="239" spans="1:249">
      <c r="A239" s="107"/>
      <c r="B239" s="108"/>
      <c r="C239" s="97"/>
      <c r="D239" s="97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</row>
    <row r="240" spans="1:249">
      <c r="A240" s="107"/>
      <c r="B240" s="108"/>
      <c r="C240" s="97"/>
      <c r="D240" s="97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</row>
    <row r="241" spans="1:249">
      <c r="A241" s="107"/>
      <c r="B241" s="108"/>
      <c r="C241" s="97"/>
      <c r="D241" s="97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</row>
    <row r="242" spans="1:249">
      <c r="A242" s="107"/>
      <c r="B242" s="108"/>
      <c r="C242" s="97"/>
      <c r="D242" s="97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</row>
    <row r="243" spans="1:249">
      <c r="A243" s="107"/>
      <c r="B243" s="108"/>
      <c r="C243" s="97"/>
      <c r="D243" s="97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</row>
    <row r="244" spans="1:249">
      <c r="A244" s="107"/>
      <c r="B244" s="108"/>
      <c r="C244" s="97"/>
      <c r="D244" s="97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</row>
    <row r="245" spans="1:249">
      <c r="A245" s="107"/>
      <c r="B245" s="108"/>
      <c r="C245" s="97"/>
      <c r="D245" s="97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</row>
    <row r="246" spans="1:249">
      <c r="A246" s="107"/>
      <c r="B246" s="108"/>
      <c r="C246" s="97"/>
      <c r="D246" s="97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</row>
    <row r="247" spans="1:249">
      <c r="A247" s="107"/>
      <c r="B247" s="108"/>
      <c r="C247" s="97"/>
      <c r="D247" s="97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</row>
    <row r="248" spans="1:249">
      <c r="A248" s="107"/>
      <c r="B248" s="108"/>
      <c r="C248" s="97"/>
      <c r="D248" s="97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</row>
    <row r="249" spans="1:249">
      <c r="A249" s="107"/>
      <c r="B249" s="108"/>
      <c r="C249" s="97"/>
      <c r="D249" s="97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</row>
    <row r="250" spans="1:249">
      <c r="A250" s="107"/>
      <c r="B250" s="108"/>
      <c r="C250" s="97"/>
      <c r="D250" s="97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</row>
    <row r="251" spans="1:249">
      <c r="A251" s="107"/>
      <c r="B251" s="108"/>
      <c r="C251" s="97"/>
      <c r="D251" s="97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</row>
    <row r="252" spans="1:249">
      <c r="A252" s="107"/>
      <c r="B252" s="108"/>
      <c r="C252" s="97"/>
      <c r="D252" s="97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</row>
    <row r="253" spans="1:249">
      <c r="A253" s="107"/>
      <c r="B253" s="108"/>
      <c r="C253" s="97"/>
      <c r="D253" s="97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</row>
    <row r="254" spans="1:249">
      <c r="A254" s="107"/>
      <c r="B254" s="108"/>
      <c r="C254" s="97"/>
      <c r="D254" s="97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</row>
    <row r="255" spans="1:249">
      <c r="A255" s="107"/>
      <c r="B255" s="108"/>
      <c r="C255" s="97"/>
      <c r="D255" s="97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</row>
    <row r="256" spans="1:249">
      <c r="A256" s="107"/>
      <c r="B256" s="108"/>
      <c r="C256" s="97"/>
      <c r="D256" s="97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</row>
    <row r="257" spans="1:249">
      <c r="A257" s="107"/>
      <c r="B257" s="108"/>
      <c r="C257" s="97"/>
      <c r="D257" s="97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</row>
    <row r="258" spans="1:249">
      <c r="A258" s="107"/>
      <c r="B258" s="108"/>
      <c r="C258" s="97"/>
      <c r="D258" s="97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</row>
    <row r="259" spans="1:249">
      <c r="A259" s="107"/>
      <c r="B259" s="108"/>
      <c r="C259" s="97"/>
      <c r="D259" s="97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</row>
    <row r="260" spans="1:249">
      <c r="A260" s="107"/>
      <c r="B260" s="108"/>
      <c r="C260" s="97"/>
      <c r="D260" s="97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</row>
    <row r="261" spans="1:249">
      <c r="A261" s="107"/>
      <c r="B261" s="108"/>
      <c r="C261" s="97"/>
      <c r="D261" s="97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</row>
    <row r="262" spans="1:249">
      <c r="A262" s="107"/>
      <c r="B262" s="108"/>
      <c r="C262" s="97"/>
      <c r="D262" s="97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</row>
    <row r="263" spans="1:249">
      <c r="A263" s="107"/>
      <c r="B263" s="108"/>
      <c r="C263" s="97"/>
      <c r="D263" s="97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</row>
    <row r="264" spans="1:249">
      <c r="A264" s="107"/>
      <c r="B264" s="108"/>
      <c r="C264" s="97"/>
      <c r="D264" s="97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</row>
    <row r="265" spans="1:249">
      <c r="A265" s="107"/>
      <c r="B265" s="108"/>
      <c r="C265" s="97"/>
      <c r="D265" s="97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</row>
    <row r="266" spans="1:249">
      <c r="A266" s="107"/>
      <c r="B266" s="108"/>
      <c r="C266" s="97"/>
      <c r="D266" s="97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</row>
    <row r="267" spans="1:249">
      <c r="A267" s="107"/>
      <c r="B267" s="108"/>
      <c r="C267" s="97"/>
      <c r="D267" s="97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</row>
    <row r="268" spans="1:249">
      <c r="A268" s="107"/>
      <c r="B268" s="108"/>
      <c r="C268" s="97"/>
      <c r="D268" s="97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</row>
    <row r="269" spans="1:249">
      <c r="A269" s="107"/>
      <c r="B269" s="108"/>
      <c r="C269" s="97"/>
      <c r="D269" s="97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</row>
    <row r="270" spans="1:249">
      <c r="A270" s="107"/>
      <c r="B270" s="108"/>
      <c r="C270" s="97"/>
      <c r="D270" s="97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</row>
    <row r="271" spans="1:249">
      <c r="A271" s="107"/>
      <c r="B271" s="108"/>
      <c r="C271" s="97"/>
      <c r="D271" s="97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</row>
    <row r="272" spans="1:249">
      <c r="A272" s="107"/>
      <c r="B272" s="108"/>
      <c r="C272" s="97"/>
      <c r="D272" s="97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</row>
    <row r="273" spans="1:249">
      <c r="A273" s="107"/>
      <c r="B273" s="108"/>
      <c r="C273" s="97"/>
      <c r="D273" s="97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</row>
    <row r="274" spans="1:249">
      <c r="A274" s="107"/>
      <c r="B274" s="108"/>
      <c r="C274" s="97"/>
      <c r="D274" s="97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</row>
    <row r="275" spans="1:249">
      <c r="A275" s="107"/>
      <c r="B275" s="108"/>
      <c r="C275" s="97"/>
      <c r="D275" s="97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</row>
    <row r="276" spans="1:249">
      <c r="A276" s="107"/>
      <c r="B276" s="108"/>
      <c r="C276" s="97"/>
      <c r="D276" s="97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</row>
    <row r="277" spans="1:249">
      <c r="A277" s="107"/>
      <c r="B277" s="108"/>
      <c r="C277" s="97"/>
      <c r="D277" s="97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</row>
    <row r="278" spans="1:249">
      <c r="A278" s="107"/>
      <c r="B278" s="108"/>
      <c r="C278" s="97"/>
      <c r="D278" s="97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</row>
    <row r="279" spans="1:249">
      <c r="A279" s="107"/>
      <c r="B279" s="108"/>
      <c r="C279" s="97"/>
      <c r="D279" s="97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</row>
    <row r="280" spans="1:249">
      <c r="A280" s="107"/>
      <c r="B280" s="108"/>
      <c r="C280" s="97"/>
      <c r="D280" s="97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</row>
    <row r="281" spans="1:249">
      <c r="A281" s="107"/>
      <c r="B281" s="108"/>
      <c r="C281" s="97"/>
      <c r="D281" s="97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</row>
    <row r="282" spans="1:249">
      <c r="A282" s="107"/>
      <c r="B282" s="108"/>
      <c r="C282" s="97"/>
      <c r="D282" s="97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</row>
    <row r="283" spans="1:249">
      <c r="A283" s="107"/>
      <c r="B283" s="108"/>
      <c r="C283" s="97"/>
      <c r="D283" s="97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</row>
    <row r="284" spans="1:249">
      <c r="A284" s="107"/>
      <c r="B284" s="108"/>
      <c r="C284" s="97"/>
      <c r="D284" s="97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</row>
    <row r="285" spans="1:249">
      <c r="A285" s="107"/>
      <c r="B285" s="108"/>
      <c r="C285" s="97"/>
      <c r="D285" s="97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</row>
    <row r="286" spans="1:249">
      <c r="A286" s="107"/>
      <c r="B286" s="108"/>
      <c r="C286" s="97"/>
      <c r="D286" s="97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</row>
    <row r="287" spans="1:249">
      <c r="A287" s="107"/>
      <c r="B287" s="108"/>
      <c r="C287" s="97"/>
      <c r="D287" s="97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</row>
    <row r="288" spans="1:249">
      <c r="A288" s="107"/>
      <c r="B288" s="108"/>
      <c r="C288" s="97"/>
      <c r="D288" s="97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</row>
    <row r="289" spans="1:249">
      <c r="A289" s="107"/>
      <c r="B289" s="108"/>
      <c r="C289" s="97"/>
      <c r="D289" s="97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</row>
    <row r="290" spans="1:249">
      <c r="A290" s="107"/>
      <c r="B290" s="108"/>
      <c r="C290" s="97"/>
      <c r="D290" s="97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</row>
    <row r="291" spans="1:249">
      <c r="A291" s="107"/>
      <c r="B291" s="108"/>
      <c r="C291" s="97"/>
      <c r="D291" s="97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</row>
    <row r="292" spans="1:249">
      <c r="A292" s="107"/>
      <c r="B292" s="108"/>
      <c r="C292" s="97"/>
      <c r="D292" s="97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</row>
    <row r="293" spans="1:249">
      <c r="A293" s="107"/>
      <c r="B293" s="108"/>
      <c r="C293" s="97"/>
      <c r="D293" s="97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</row>
    <row r="294" spans="1:249">
      <c r="A294" s="107"/>
      <c r="B294" s="108"/>
      <c r="C294" s="97"/>
      <c r="D294" s="97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</row>
    <row r="295" spans="1:249">
      <c r="A295" s="107"/>
      <c r="B295" s="108"/>
      <c r="C295" s="97"/>
      <c r="D295" s="97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</row>
    <row r="296" spans="1:249">
      <c r="A296" s="107"/>
      <c r="B296" s="108"/>
      <c r="C296" s="97"/>
      <c r="D296" s="97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</row>
    <row r="297" spans="1:249">
      <c r="A297" s="107"/>
      <c r="B297" s="108"/>
      <c r="C297" s="97"/>
      <c r="D297" s="97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</row>
    <row r="298" spans="1:249">
      <c r="A298" s="107"/>
      <c r="B298" s="108"/>
      <c r="C298" s="97"/>
      <c r="D298" s="97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</row>
    <row r="299" spans="1:249">
      <c r="A299" s="107"/>
      <c r="B299" s="108"/>
      <c r="C299" s="97"/>
      <c r="D299" s="97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</row>
    <row r="300" spans="1:249">
      <c r="A300" s="107"/>
      <c r="B300" s="108"/>
      <c r="C300" s="97"/>
      <c r="D300" s="97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</row>
    <row r="301" spans="1:249">
      <c r="A301" s="107"/>
      <c r="B301" s="108"/>
      <c r="C301" s="97"/>
      <c r="D301" s="97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</row>
    <row r="302" spans="1:249">
      <c r="A302" s="107"/>
      <c r="B302" s="108"/>
      <c r="C302" s="97"/>
      <c r="D302" s="97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</row>
    <row r="303" spans="1:249">
      <c r="A303" s="107"/>
      <c r="B303" s="108"/>
      <c r="C303" s="97"/>
      <c r="D303" s="97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</row>
    <row r="304" spans="1:249">
      <c r="A304" s="107"/>
      <c r="B304" s="108"/>
      <c r="C304" s="97"/>
      <c r="D304" s="97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</row>
    <row r="305" spans="1:249">
      <c r="A305" s="107"/>
      <c r="B305" s="108"/>
      <c r="C305" s="97"/>
      <c r="D305" s="97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</row>
    <row r="306" spans="1:249">
      <c r="A306" s="107"/>
      <c r="B306" s="108"/>
      <c r="C306" s="97"/>
      <c r="D306" s="97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</row>
    <row r="307" spans="1:249">
      <c r="A307" s="107"/>
      <c r="B307" s="108"/>
      <c r="C307" s="97"/>
      <c r="D307" s="97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</row>
    <row r="308" spans="1:249">
      <c r="A308" s="107"/>
      <c r="B308" s="108"/>
      <c r="C308" s="97"/>
      <c r="D308" s="97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</row>
    <row r="309" spans="1:249">
      <c r="A309" s="107"/>
      <c r="B309" s="108"/>
      <c r="C309" s="97"/>
      <c r="D309" s="97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</row>
    <row r="310" spans="1:249">
      <c r="A310" s="107"/>
      <c r="B310" s="108"/>
      <c r="C310" s="97"/>
      <c r="D310" s="97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</row>
    <row r="311" spans="1:249">
      <c r="A311" s="107"/>
      <c r="B311" s="108"/>
      <c r="C311" s="97"/>
      <c r="D311" s="97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</row>
    <row r="312" spans="1:249">
      <c r="A312" s="107"/>
      <c r="B312" s="108"/>
      <c r="C312" s="97"/>
      <c r="D312" s="97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</row>
    <row r="313" spans="1:249">
      <c r="A313" s="107"/>
      <c r="B313" s="108"/>
      <c r="C313" s="97"/>
      <c r="D313" s="97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</row>
    <row r="314" spans="1:249">
      <c r="A314" s="107"/>
      <c r="B314" s="108"/>
      <c r="C314" s="97"/>
      <c r="D314" s="97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</row>
    <row r="315" spans="1:249">
      <c r="A315" s="107"/>
      <c r="B315" s="108"/>
      <c r="C315" s="97"/>
      <c r="D315" s="97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</row>
    <row r="316" spans="1:249">
      <c r="A316" s="107"/>
      <c r="B316" s="108"/>
      <c r="C316" s="97"/>
      <c r="D316" s="97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</row>
    <row r="317" spans="1:249">
      <c r="A317" s="107"/>
      <c r="B317" s="108"/>
      <c r="C317" s="97"/>
      <c r="D317" s="97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</row>
    <row r="318" spans="1:249">
      <c r="A318" s="107"/>
      <c r="B318" s="108"/>
      <c r="C318" s="97"/>
      <c r="D318" s="97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</row>
    <row r="319" spans="1:249">
      <c r="A319" s="107"/>
      <c r="B319" s="108"/>
      <c r="C319" s="97"/>
      <c r="D319" s="97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</row>
    <row r="320" spans="1:249">
      <c r="A320" s="107"/>
      <c r="B320" s="108"/>
      <c r="C320" s="97"/>
      <c r="D320" s="97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</row>
    <row r="321" spans="1:249">
      <c r="A321" s="107"/>
      <c r="B321" s="108"/>
      <c r="C321" s="97"/>
      <c r="D321" s="97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</row>
    <row r="322" spans="1:249">
      <c r="A322" s="107"/>
      <c r="B322" s="108"/>
      <c r="C322" s="97"/>
      <c r="D322" s="97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</row>
    <row r="323" spans="1:249">
      <c r="A323" s="107"/>
      <c r="B323" s="108"/>
      <c r="C323" s="97"/>
      <c r="D323" s="97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</row>
    <row r="324" spans="1:249">
      <c r="A324" s="107"/>
      <c r="B324" s="108"/>
      <c r="C324" s="97"/>
      <c r="D324" s="97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</row>
    <row r="325" spans="1:249">
      <c r="A325" s="107"/>
      <c r="B325" s="108"/>
      <c r="C325" s="97"/>
      <c r="D325" s="97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</row>
    <row r="326" spans="1:249">
      <c r="A326" s="107"/>
      <c r="B326" s="108"/>
      <c r="C326" s="97"/>
      <c r="D326" s="97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</row>
    <row r="327" spans="1:249">
      <c r="A327" s="107"/>
      <c r="B327" s="108"/>
      <c r="C327" s="97"/>
      <c r="D327" s="97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</row>
    <row r="328" spans="1:249">
      <c r="A328" s="107"/>
      <c r="B328" s="108"/>
      <c r="C328" s="97"/>
      <c r="D328" s="97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</row>
    <row r="329" spans="1:249">
      <c r="A329" s="107"/>
      <c r="B329" s="108"/>
      <c r="C329" s="97"/>
      <c r="D329" s="97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</row>
    <row r="330" spans="1:249">
      <c r="A330" s="107"/>
      <c r="B330" s="108"/>
      <c r="C330" s="97"/>
      <c r="D330" s="97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</row>
    <row r="331" spans="1:249">
      <c r="A331" s="107"/>
      <c r="B331" s="108"/>
      <c r="C331" s="97"/>
      <c r="D331" s="97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</row>
    <row r="332" spans="1:249">
      <c r="A332" s="107"/>
      <c r="B332" s="108"/>
      <c r="C332" s="97"/>
      <c r="D332" s="97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</row>
    <row r="333" spans="1:249">
      <c r="A333" s="107"/>
      <c r="B333" s="108"/>
      <c r="C333" s="97"/>
      <c r="D333" s="97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</row>
    <row r="334" spans="1:249">
      <c r="A334" s="107"/>
      <c r="B334" s="108"/>
      <c r="C334" s="97"/>
      <c r="D334" s="97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</row>
    <row r="335" spans="1:249">
      <c r="A335" s="107"/>
      <c r="B335" s="108"/>
      <c r="C335" s="97"/>
      <c r="D335" s="97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</row>
    <row r="336" spans="1:249">
      <c r="A336" s="107"/>
      <c r="B336" s="108"/>
      <c r="C336" s="97"/>
      <c r="D336" s="97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</row>
    <row r="337" spans="1:249">
      <c r="A337" s="107"/>
      <c r="B337" s="108"/>
      <c r="C337" s="97"/>
      <c r="D337" s="97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</row>
    <row r="338" spans="1:249">
      <c r="A338" s="107"/>
      <c r="B338" s="108"/>
      <c r="C338" s="97"/>
      <c r="D338" s="97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</row>
    <row r="339" spans="1:249">
      <c r="A339" s="107"/>
      <c r="B339" s="108"/>
      <c r="C339" s="97"/>
      <c r="D339" s="97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</row>
    <row r="340" spans="1:249">
      <c r="A340" s="107"/>
      <c r="B340" s="108"/>
      <c r="C340" s="97"/>
      <c r="D340" s="97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</row>
    <row r="341" spans="1:249">
      <c r="A341" s="107"/>
      <c r="B341" s="108"/>
      <c r="C341" s="97"/>
      <c r="D341" s="97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</row>
    <row r="342" spans="1:249">
      <c r="A342" s="107"/>
      <c r="B342" s="108"/>
      <c r="C342" s="97"/>
      <c r="D342" s="97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</row>
    <row r="343" spans="1:249">
      <c r="A343" s="107"/>
      <c r="B343" s="108"/>
      <c r="C343" s="97"/>
      <c r="D343" s="97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</row>
    <row r="344" spans="1:249">
      <c r="A344" s="107"/>
      <c r="B344" s="108"/>
      <c r="C344" s="97"/>
      <c r="D344" s="97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</row>
    <row r="345" spans="1:249">
      <c r="A345" s="107"/>
      <c r="B345" s="108"/>
      <c r="C345" s="97"/>
      <c r="D345" s="97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</row>
    <row r="346" spans="1:249">
      <c r="A346" s="107"/>
      <c r="B346" s="108"/>
      <c r="C346" s="97"/>
      <c r="D346" s="97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</row>
    <row r="347" spans="1:249">
      <c r="A347" s="107"/>
      <c r="B347" s="108"/>
      <c r="C347" s="97"/>
      <c r="D347" s="97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</row>
    <row r="348" spans="1:249">
      <c r="A348" s="107"/>
      <c r="B348" s="108"/>
      <c r="C348" s="97"/>
      <c r="D348" s="97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</row>
    <row r="349" spans="1:249">
      <c r="A349" s="107"/>
      <c r="B349" s="108"/>
      <c r="C349" s="97"/>
      <c r="D349" s="97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</row>
    <row r="350" spans="1:249">
      <c r="A350" s="107"/>
      <c r="B350" s="108"/>
      <c r="C350" s="97"/>
      <c r="D350" s="97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</row>
    <row r="351" spans="1:249">
      <c r="A351" s="107"/>
      <c r="B351" s="108"/>
      <c r="C351" s="97"/>
      <c r="D351" s="97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</row>
    <row r="352" spans="1:249">
      <c r="A352" s="107"/>
      <c r="B352" s="108"/>
      <c r="C352" s="97"/>
      <c r="D352" s="97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</row>
    <row r="353" spans="1:249">
      <c r="A353" s="107"/>
      <c r="B353" s="108"/>
      <c r="C353" s="97"/>
      <c r="D353" s="97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</row>
    <row r="354" spans="1:249">
      <c r="A354" s="107"/>
      <c r="B354" s="108"/>
      <c r="C354" s="97"/>
      <c r="D354" s="97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</row>
    <row r="355" spans="1:249">
      <c r="A355" s="107"/>
      <c r="B355" s="108"/>
      <c r="C355" s="97"/>
      <c r="D355" s="97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</row>
    <row r="356" spans="1:249">
      <c r="A356" s="107"/>
      <c r="B356" s="108"/>
      <c r="C356" s="97"/>
      <c r="D356" s="97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</row>
    <row r="357" spans="1:249">
      <c r="A357" s="107"/>
      <c r="B357" s="108"/>
      <c r="C357" s="97"/>
      <c r="D357" s="97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</row>
    <row r="358" spans="1:249">
      <c r="A358" s="107"/>
      <c r="B358" s="108"/>
      <c r="C358" s="97"/>
      <c r="D358" s="97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</row>
    <row r="359" spans="1:249">
      <c r="A359" s="107"/>
      <c r="B359" s="108"/>
      <c r="C359" s="97"/>
      <c r="D359" s="97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</row>
    <row r="360" spans="1:249">
      <c r="A360" s="107"/>
      <c r="B360" s="108"/>
      <c r="C360" s="97"/>
      <c r="D360" s="97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</row>
    <row r="361" spans="1:249">
      <c r="A361" s="107"/>
      <c r="B361" s="108"/>
      <c r="C361" s="97"/>
      <c r="D361" s="97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</row>
    <row r="362" spans="1:249">
      <c r="A362" s="107"/>
      <c r="B362" s="108"/>
      <c r="C362" s="97"/>
      <c r="D362" s="97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</row>
    <row r="363" spans="1:249">
      <c r="A363" s="107"/>
      <c r="B363" s="108"/>
      <c r="C363" s="97"/>
      <c r="D363" s="97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</row>
    <row r="364" spans="1:249">
      <c r="A364" s="107"/>
      <c r="B364" s="108"/>
      <c r="C364" s="97"/>
      <c r="D364" s="97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</row>
    <row r="365" spans="1:249">
      <c r="A365" s="107"/>
      <c r="B365" s="108"/>
      <c r="C365" s="97"/>
      <c r="D365" s="97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</row>
    <row r="366" spans="1:249">
      <c r="A366" s="107"/>
      <c r="B366" s="108"/>
      <c r="C366" s="97"/>
      <c r="D366" s="97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</row>
    <row r="367" spans="1:249">
      <c r="A367" s="107"/>
      <c r="B367" s="108"/>
      <c r="C367" s="97"/>
      <c r="D367" s="97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</row>
    <row r="368" spans="1:249">
      <c r="A368" s="107"/>
      <c r="B368" s="108"/>
      <c r="C368" s="97"/>
      <c r="D368" s="97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</row>
    <row r="369" spans="1:249">
      <c r="A369" s="107"/>
      <c r="B369" s="108"/>
      <c r="C369" s="97"/>
      <c r="D369" s="97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</row>
    <row r="370" spans="1:249">
      <c r="A370" s="107"/>
      <c r="B370" s="108"/>
      <c r="C370" s="97"/>
      <c r="D370" s="97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</row>
    <row r="371" spans="1:249">
      <c r="A371" s="107"/>
      <c r="B371" s="108"/>
      <c r="C371" s="97"/>
      <c r="D371" s="97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</row>
    <row r="372" spans="1:249">
      <c r="A372" s="107"/>
      <c r="B372" s="108"/>
      <c r="C372" s="97"/>
      <c r="D372" s="97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</row>
    <row r="373" spans="1:249">
      <c r="A373" s="107"/>
      <c r="B373" s="108"/>
      <c r="C373" s="97"/>
      <c r="D373" s="97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</row>
    <row r="374" spans="1:249">
      <c r="A374" s="107"/>
      <c r="B374" s="108"/>
      <c r="C374" s="97"/>
      <c r="D374" s="97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</row>
    <row r="375" spans="1:249">
      <c r="A375" s="107"/>
      <c r="B375" s="108"/>
      <c r="C375" s="97"/>
      <c r="D375" s="97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</row>
    <row r="376" spans="1:249">
      <c r="A376" s="107"/>
      <c r="B376" s="108"/>
      <c r="C376" s="97"/>
      <c r="D376" s="97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</row>
    <row r="377" spans="1:249">
      <c r="A377" s="107"/>
      <c r="B377" s="108"/>
      <c r="C377" s="97"/>
      <c r="D377" s="97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</row>
    <row r="378" spans="1:249">
      <c r="A378" s="107"/>
      <c r="B378" s="108"/>
      <c r="C378" s="97"/>
      <c r="D378" s="97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</row>
    <row r="379" spans="1:249">
      <c r="A379" s="107"/>
      <c r="B379" s="108"/>
      <c r="C379" s="97"/>
      <c r="D379" s="97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</row>
    <row r="380" spans="1:249">
      <c r="A380" s="107"/>
      <c r="B380" s="108"/>
      <c r="C380" s="97"/>
      <c r="D380" s="97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</row>
    <row r="381" spans="1:249">
      <c r="A381" s="107"/>
      <c r="B381" s="108"/>
      <c r="C381" s="97"/>
      <c r="D381" s="97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</row>
    <row r="382" spans="1:249">
      <c r="A382" s="107"/>
      <c r="B382" s="108"/>
      <c r="C382" s="97"/>
      <c r="D382" s="97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</row>
    <row r="383" spans="1:249">
      <c r="A383" s="107"/>
      <c r="B383" s="108"/>
      <c r="C383" s="97"/>
      <c r="D383" s="97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</row>
    <row r="384" spans="1:249">
      <c r="A384" s="107"/>
      <c r="B384" s="108"/>
      <c r="C384" s="97"/>
      <c r="D384" s="97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</row>
    <row r="385" spans="1:249">
      <c r="A385" s="107"/>
      <c r="B385" s="108"/>
      <c r="C385" s="97"/>
      <c r="D385" s="97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</row>
    <row r="386" spans="1:249">
      <c r="A386" s="107"/>
      <c r="B386" s="108"/>
      <c r="C386" s="97"/>
      <c r="D386" s="97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</row>
    <row r="387" spans="1:249">
      <c r="A387" s="107"/>
      <c r="B387" s="108"/>
      <c r="C387" s="97"/>
      <c r="D387" s="97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</row>
    <row r="388" spans="1:249">
      <c r="A388" s="107"/>
      <c r="B388" s="108"/>
      <c r="C388" s="97"/>
      <c r="D388" s="97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</row>
    <row r="389" spans="1:249">
      <c r="A389" s="107"/>
      <c r="B389" s="108"/>
      <c r="C389" s="97"/>
      <c r="D389" s="97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</row>
    <row r="390" spans="1:249">
      <c r="A390" s="107"/>
      <c r="B390" s="108"/>
      <c r="C390" s="97"/>
      <c r="D390" s="97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</row>
    <row r="391" spans="1:249">
      <c r="A391" s="107"/>
      <c r="B391" s="108"/>
      <c r="C391" s="97"/>
      <c r="D391" s="97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</row>
    <row r="392" spans="1:249">
      <c r="A392" s="107"/>
      <c r="B392" s="108"/>
      <c r="C392" s="97"/>
      <c r="D392" s="97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</row>
    <row r="393" spans="1:249">
      <c r="A393" s="107"/>
      <c r="B393" s="108"/>
      <c r="C393" s="97"/>
      <c r="D393" s="97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</row>
    <row r="394" spans="1:249">
      <c r="A394" s="107"/>
      <c r="B394" s="108"/>
      <c r="C394" s="97"/>
      <c r="D394" s="97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</row>
    <row r="395" spans="1:249">
      <c r="A395" s="107"/>
      <c r="B395" s="108"/>
      <c r="C395" s="97"/>
      <c r="D395" s="97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</row>
    <row r="396" spans="1:249">
      <c r="A396" s="107"/>
      <c r="B396" s="108"/>
      <c r="C396" s="97"/>
      <c r="D396" s="97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</row>
    <row r="397" spans="1:249">
      <c r="A397" s="107"/>
      <c r="B397" s="108"/>
      <c r="C397" s="97"/>
      <c r="D397" s="97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</row>
    <row r="398" spans="1:249">
      <c r="A398" s="107"/>
      <c r="B398" s="108"/>
      <c r="C398" s="97"/>
      <c r="D398" s="97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</row>
    <row r="399" spans="1:249">
      <c r="A399" s="107"/>
      <c r="B399" s="108"/>
      <c r="C399" s="97"/>
      <c r="D399" s="97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</row>
    <row r="400" spans="1:249">
      <c r="A400" s="107"/>
      <c r="B400" s="108"/>
      <c r="C400" s="97"/>
      <c r="D400" s="97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</row>
    <row r="401" spans="1:249">
      <c r="A401" s="107"/>
      <c r="B401" s="108"/>
      <c r="C401" s="97"/>
      <c r="D401" s="97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</row>
    <row r="402" spans="1:249">
      <c r="A402" s="107"/>
      <c r="B402" s="108"/>
      <c r="C402" s="97"/>
      <c r="D402" s="97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</row>
    <row r="403" spans="1:249">
      <c r="A403" s="107"/>
      <c r="B403" s="108"/>
      <c r="C403" s="97"/>
      <c r="D403" s="97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</row>
    <row r="404" spans="1:249">
      <c r="A404" s="107"/>
      <c r="B404" s="108"/>
      <c r="C404" s="97"/>
      <c r="D404" s="97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</row>
    <row r="405" spans="1:249">
      <c r="A405" s="107"/>
      <c r="B405" s="108"/>
      <c r="C405" s="97"/>
      <c r="D405" s="97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</row>
    <row r="406" spans="1:249">
      <c r="A406" s="107"/>
      <c r="B406" s="108"/>
      <c r="C406" s="97"/>
      <c r="D406" s="97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</row>
    <row r="407" spans="1:249">
      <c r="A407" s="107"/>
      <c r="B407" s="108"/>
      <c r="C407" s="97"/>
      <c r="D407" s="97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</row>
    <row r="408" spans="1:249">
      <c r="A408" s="107"/>
      <c r="B408" s="108"/>
      <c r="C408" s="97"/>
      <c r="D408" s="97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</row>
    <row r="409" spans="1:249">
      <c r="A409" s="107"/>
      <c r="B409" s="108"/>
      <c r="C409" s="97"/>
      <c r="D409" s="97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</row>
    <row r="410" spans="1:249">
      <c r="A410" s="107"/>
      <c r="B410" s="108"/>
      <c r="C410" s="97"/>
      <c r="D410" s="97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</row>
    <row r="411" spans="1:249">
      <c r="A411" s="107"/>
      <c r="B411" s="108"/>
      <c r="C411" s="97"/>
      <c r="D411" s="97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</row>
    <row r="412" spans="1:249">
      <c r="A412" s="107"/>
      <c r="B412" s="108"/>
      <c r="C412" s="97"/>
      <c r="D412" s="97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</row>
    <row r="413" spans="1:249">
      <c r="A413" s="107"/>
      <c r="B413" s="108"/>
      <c r="C413" s="97"/>
      <c r="D413" s="97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</row>
    <row r="414" spans="1:249">
      <c r="A414" s="107"/>
      <c r="B414" s="108"/>
      <c r="C414" s="97"/>
      <c r="D414" s="97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</row>
    <row r="415" spans="1:249">
      <c r="A415" s="107"/>
      <c r="B415" s="108"/>
      <c r="C415" s="97"/>
      <c r="D415" s="97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</row>
    <row r="416" spans="1:249">
      <c r="A416" s="107"/>
      <c r="B416" s="108"/>
      <c r="C416" s="97"/>
      <c r="D416" s="97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</row>
    <row r="417" spans="1:249">
      <c r="A417" s="107"/>
      <c r="B417" s="108"/>
      <c r="C417" s="97"/>
      <c r="D417" s="97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</row>
    <row r="418" spans="1:249">
      <c r="A418" s="107"/>
      <c r="B418" s="108"/>
      <c r="C418" s="97"/>
      <c r="D418" s="97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</row>
    <row r="419" spans="1:249">
      <c r="A419" s="107"/>
      <c r="B419" s="108"/>
      <c r="C419" s="97"/>
      <c r="D419" s="97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</row>
    <row r="420" spans="1:249">
      <c r="A420" s="107"/>
      <c r="B420" s="108"/>
      <c r="C420" s="97"/>
      <c r="D420" s="97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</row>
    <row r="421" spans="1:249">
      <c r="A421" s="107"/>
      <c r="B421" s="108"/>
      <c r="C421" s="97"/>
      <c r="D421" s="97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</row>
    <row r="422" spans="1:249">
      <c r="A422" s="107"/>
      <c r="B422" s="108"/>
      <c r="C422" s="97"/>
      <c r="D422" s="97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</row>
    <row r="423" spans="1:249">
      <c r="A423" s="107"/>
      <c r="B423" s="108"/>
      <c r="C423" s="97"/>
      <c r="D423" s="97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</row>
    <row r="424" spans="1:249">
      <c r="A424" s="107"/>
      <c r="B424" s="108"/>
      <c r="C424" s="97"/>
      <c r="D424" s="97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</row>
    <row r="425" spans="1:249">
      <c r="A425" s="107"/>
      <c r="B425" s="108"/>
      <c r="C425" s="97"/>
      <c r="D425" s="97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</row>
    <row r="426" spans="1:249">
      <c r="A426" s="107"/>
      <c r="B426" s="108"/>
      <c r="C426" s="97"/>
      <c r="D426" s="97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</row>
    <row r="427" spans="1:249">
      <c r="A427" s="107"/>
      <c r="B427" s="108"/>
      <c r="C427" s="97"/>
      <c r="D427" s="97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</row>
    <row r="428" spans="1:249">
      <c r="A428" s="107"/>
      <c r="B428" s="108"/>
      <c r="C428" s="97"/>
      <c r="D428" s="97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</row>
    <row r="429" spans="1:249">
      <c r="A429" s="107"/>
      <c r="B429" s="108"/>
      <c r="C429" s="97"/>
      <c r="D429" s="97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</row>
    <row r="430" spans="1:249">
      <c r="A430" s="107"/>
      <c r="B430" s="108"/>
      <c r="C430" s="97"/>
      <c r="D430" s="97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</row>
    <row r="431" spans="1:249">
      <c r="A431" s="107"/>
      <c r="B431" s="108"/>
      <c r="C431" s="97"/>
      <c r="D431" s="97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</row>
    <row r="432" spans="1:249">
      <c r="A432" s="107"/>
      <c r="B432" s="108"/>
      <c r="C432" s="97"/>
      <c r="D432" s="97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</row>
    <row r="433" spans="1:249">
      <c r="A433" s="107"/>
      <c r="B433" s="108"/>
      <c r="C433" s="97"/>
      <c r="D433" s="97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</row>
    <row r="434" spans="1:249">
      <c r="A434" s="107"/>
      <c r="B434" s="108"/>
      <c r="C434" s="97"/>
      <c r="D434" s="97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</row>
    <row r="435" spans="1:249">
      <c r="A435" s="107"/>
      <c r="B435" s="108"/>
      <c r="C435" s="97"/>
      <c r="D435" s="97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</row>
    <row r="436" spans="1:249">
      <c r="A436" s="107"/>
      <c r="B436" s="108"/>
      <c r="C436" s="97"/>
      <c r="D436" s="97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</row>
    <row r="437" spans="1:249">
      <c r="A437" s="107"/>
      <c r="B437" s="108"/>
      <c r="C437" s="97"/>
      <c r="D437" s="97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</row>
    <row r="438" spans="1:249">
      <c r="A438" s="107"/>
      <c r="B438" s="108"/>
      <c r="C438" s="97"/>
      <c r="D438" s="97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</row>
    <row r="439" spans="1:249">
      <c r="A439" s="107"/>
      <c r="B439" s="108"/>
      <c r="C439" s="97"/>
      <c r="D439" s="97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</row>
    <row r="440" spans="1:249">
      <c r="A440" s="107"/>
      <c r="B440" s="108"/>
      <c r="C440" s="97"/>
      <c r="D440" s="97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</row>
    <row r="441" spans="1:249">
      <c r="A441" s="107"/>
      <c r="B441" s="108"/>
      <c r="C441" s="97"/>
      <c r="D441" s="97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</row>
    <row r="442" spans="1:249">
      <c r="A442" s="107"/>
      <c r="B442" s="108"/>
      <c r="C442" s="97"/>
      <c r="D442" s="97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</row>
    <row r="443" spans="1:249">
      <c r="A443" s="107"/>
      <c r="B443" s="108"/>
      <c r="C443" s="97"/>
      <c r="D443" s="97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</row>
    <row r="444" spans="1:249">
      <c r="A444" s="107"/>
      <c r="B444" s="108"/>
      <c r="C444" s="97"/>
      <c r="D444" s="97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</row>
    <row r="445" spans="1:249">
      <c r="A445" s="107"/>
      <c r="B445" s="108"/>
      <c r="C445" s="97"/>
      <c r="D445" s="97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</row>
    <row r="446" spans="1:249">
      <c r="A446" s="107"/>
      <c r="B446" s="108"/>
      <c r="C446" s="97"/>
      <c r="D446" s="97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</row>
    <row r="447" spans="1:249">
      <c r="A447" s="107"/>
      <c r="B447" s="108"/>
      <c r="C447" s="97"/>
      <c r="D447" s="97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</row>
    <row r="448" spans="1:249">
      <c r="A448" s="107"/>
      <c r="B448" s="108"/>
      <c r="C448" s="97"/>
      <c r="D448" s="97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</row>
    <row r="449" spans="1:249">
      <c r="A449" s="107"/>
      <c r="B449" s="108"/>
      <c r="C449" s="97"/>
      <c r="D449" s="97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</row>
    <row r="450" spans="1:249">
      <c r="A450" s="107"/>
      <c r="B450" s="108"/>
      <c r="C450" s="97"/>
      <c r="D450" s="97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</row>
    <row r="451" spans="1:249">
      <c r="A451" s="107"/>
      <c r="B451" s="108"/>
      <c r="C451" s="97"/>
      <c r="D451" s="97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</row>
    <row r="452" spans="1:249">
      <c r="A452" s="107"/>
      <c r="B452" s="108"/>
      <c r="C452" s="97"/>
      <c r="D452" s="97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</row>
    <row r="453" spans="1:249">
      <c r="A453" s="107"/>
      <c r="B453" s="108"/>
      <c r="C453" s="97"/>
      <c r="D453" s="97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</row>
    <row r="454" spans="1:249">
      <c r="A454" s="107"/>
      <c r="B454" s="108"/>
      <c r="C454" s="97"/>
      <c r="D454" s="97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</row>
    <row r="455" spans="1:249">
      <c r="A455" s="107"/>
      <c r="B455" s="108"/>
      <c r="C455" s="97"/>
      <c r="D455" s="97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</row>
    <row r="456" spans="1:249">
      <c r="A456" s="107"/>
      <c r="B456" s="108"/>
      <c r="C456" s="97"/>
      <c r="D456" s="97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</row>
    <row r="457" spans="1:249">
      <c r="A457" s="107"/>
      <c r="B457" s="108"/>
      <c r="C457" s="97"/>
      <c r="D457" s="97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</row>
    <row r="458" spans="1:249">
      <c r="A458" s="107"/>
      <c r="B458" s="108"/>
      <c r="C458" s="97"/>
      <c r="D458" s="97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</row>
    <row r="459" spans="1:249">
      <c r="A459" s="107"/>
      <c r="B459" s="108"/>
      <c r="C459" s="97"/>
      <c r="D459" s="97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</row>
    <row r="460" spans="1:249">
      <c r="A460" s="107"/>
      <c r="B460" s="108"/>
      <c r="C460" s="97"/>
      <c r="D460" s="97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</row>
    <row r="461" spans="1:249">
      <c r="A461" s="107"/>
      <c r="B461" s="108"/>
      <c r="C461" s="97"/>
      <c r="D461" s="97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</row>
    <row r="462" spans="1:249">
      <c r="A462" s="107"/>
      <c r="B462" s="108"/>
      <c r="C462" s="97"/>
      <c r="D462" s="97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</row>
    <row r="463" spans="1:249">
      <c r="A463" s="107"/>
      <c r="B463" s="108"/>
      <c r="C463" s="97"/>
      <c r="D463" s="97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</row>
    <row r="464" spans="1:249">
      <c r="A464" s="107"/>
      <c r="B464" s="108"/>
      <c r="C464" s="97"/>
      <c r="D464" s="97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</row>
    <row r="465" spans="1:249">
      <c r="A465" s="107"/>
      <c r="B465" s="108"/>
      <c r="C465" s="97"/>
      <c r="D465" s="97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</row>
    <row r="466" spans="1:249">
      <c r="A466" s="107"/>
      <c r="B466" s="108"/>
      <c r="C466" s="97"/>
      <c r="D466" s="97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</row>
    <row r="467" spans="1:249">
      <c r="A467" s="107"/>
      <c r="B467" s="108"/>
      <c r="C467" s="97"/>
      <c r="D467" s="97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</row>
    <row r="468" spans="1:249">
      <c r="A468" s="107"/>
      <c r="B468" s="108"/>
      <c r="C468" s="97"/>
      <c r="D468" s="97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</row>
    <row r="469" spans="1:249">
      <c r="A469" s="107"/>
      <c r="B469" s="108"/>
      <c r="C469" s="97"/>
      <c r="D469" s="97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</row>
    <row r="470" spans="1:249">
      <c r="A470" s="107"/>
      <c r="B470" s="108"/>
      <c r="C470" s="97"/>
      <c r="D470" s="97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</row>
    <row r="471" spans="1:249">
      <c r="A471" s="107"/>
      <c r="B471" s="108"/>
      <c r="C471" s="97"/>
      <c r="D471" s="97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</row>
    <row r="472" spans="1:249">
      <c r="A472" s="107"/>
      <c r="B472" s="108"/>
      <c r="C472" s="97"/>
      <c r="D472" s="97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</row>
    <row r="473" spans="1:249">
      <c r="A473" s="107"/>
      <c r="B473" s="108"/>
      <c r="C473" s="97"/>
      <c r="D473" s="97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</row>
    <row r="474" spans="1:249">
      <c r="A474" s="107"/>
      <c r="B474" s="108"/>
      <c r="C474" s="97"/>
      <c r="D474" s="97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</row>
    <row r="475" spans="1:249">
      <c r="A475" s="107"/>
      <c r="B475" s="108"/>
      <c r="C475" s="97"/>
      <c r="D475" s="97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</row>
    <row r="476" spans="1:249">
      <c r="A476" s="107"/>
      <c r="B476" s="108"/>
      <c r="C476" s="97"/>
      <c r="D476" s="97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</row>
    <row r="477" spans="1:249">
      <c r="A477" s="107"/>
      <c r="B477" s="108"/>
      <c r="C477" s="97"/>
      <c r="D477" s="97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</row>
    <row r="478" spans="1:249">
      <c r="A478" s="107"/>
      <c r="B478" s="108"/>
      <c r="C478" s="97"/>
      <c r="D478" s="97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</row>
    <row r="479" spans="1:249">
      <c r="A479" s="107"/>
      <c r="B479" s="108"/>
      <c r="C479" s="97"/>
      <c r="D479" s="97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</row>
    <row r="480" spans="1:249">
      <c r="A480" s="107"/>
      <c r="B480" s="108"/>
      <c r="C480" s="97"/>
      <c r="D480" s="97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</row>
    <row r="481" spans="1:249">
      <c r="A481" s="107"/>
      <c r="B481" s="108"/>
      <c r="C481" s="97"/>
      <c r="D481" s="97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</row>
    <row r="482" spans="1:249">
      <c r="A482" s="107"/>
      <c r="B482" s="108"/>
      <c r="C482" s="97"/>
      <c r="D482" s="97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</row>
    <row r="483" spans="1:249">
      <c r="A483" s="107"/>
      <c r="B483" s="108"/>
      <c r="C483" s="97"/>
      <c r="D483" s="97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</row>
    <row r="484" spans="1:249">
      <c r="A484" s="107"/>
      <c r="B484" s="108"/>
      <c r="C484" s="97"/>
      <c r="D484" s="97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</row>
    <row r="485" spans="1:249">
      <c r="A485" s="107"/>
      <c r="B485" s="108"/>
      <c r="C485" s="97"/>
      <c r="D485" s="97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</row>
    <row r="486" spans="1:249">
      <c r="A486" s="107"/>
      <c r="B486" s="108"/>
      <c r="C486" s="97"/>
      <c r="D486" s="97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</row>
    <row r="487" spans="1:249">
      <c r="A487" s="107"/>
      <c r="B487" s="108"/>
      <c r="C487" s="97"/>
      <c r="D487" s="97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</row>
    <row r="488" spans="1:249">
      <c r="A488" s="107"/>
      <c r="B488" s="108"/>
      <c r="C488" s="97"/>
      <c r="D488" s="97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</row>
    <row r="489" spans="1:249">
      <c r="A489" s="107"/>
      <c r="B489" s="108"/>
      <c r="C489" s="97"/>
      <c r="D489" s="97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</row>
    <row r="490" spans="1:249">
      <c r="A490" s="107"/>
      <c r="B490" s="108"/>
      <c r="C490" s="97"/>
      <c r="D490" s="97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</row>
    <row r="491" spans="1:249">
      <c r="A491" s="107"/>
      <c r="B491" s="108"/>
      <c r="C491" s="97"/>
      <c r="D491" s="97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</row>
    <row r="492" spans="1:249">
      <c r="A492" s="107"/>
      <c r="B492" s="108"/>
      <c r="C492" s="97"/>
      <c r="D492" s="97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</row>
    <row r="493" spans="1:249">
      <c r="A493" s="107"/>
      <c r="B493" s="108"/>
      <c r="C493" s="97"/>
      <c r="D493" s="97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</row>
    <row r="494" spans="1:249">
      <c r="A494" s="107"/>
      <c r="B494" s="108"/>
      <c r="C494" s="97"/>
      <c r="D494" s="97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</row>
    <row r="495" spans="1:249">
      <c r="A495" s="107"/>
      <c r="B495" s="108"/>
      <c r="C495" s="97"/>
      <c r="D495" s="97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</row>
    <row r="496" spans="1:249">
      <c r="A496" s="107"/>
      <c r="B496" s="108"/>
      <c r="C496" s="97"/>
      <c r="D496" s="97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</row>
    <row r="497" spans="1:249">
      <c r="A497" s="107"/>
      <c r="B497" s="108"/>
      <c r="C497" s="97"/>
      <c r="D497" s="97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</row>
    <row r="498" spans="1:249">
      <c r="A498" s="107"/>
      <c r="B498" s="108"/>
      <c r="C498" s="97"/>
      <c r="D498" s="97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</row>
    <row r="499" spans="1:249">
      <c r="A499" s="107"/>
      <c r="B499" s="108"/>
      <c r="C499" s="97"/>
      <c r="D499" s="97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</row>
    <row r="500" spans="1:249">
      <c r="A500" s="107"/>
      <c r="B500" s="108"/>
      <c r="C500" s="97"/>
      <c r="D500" s="97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</row>
    <row r="501" spans="1:249">
      <c r="A501" s="107"/>
      <c r="B501" s="108"/>
      <c r="C501" s="97"/>
      <c r="D501" s="97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</row>
    <row r="502" spans="1:249">
      <c r="A502" s="107"/>
      <c r="B502" s="108"/>
      <c r="C502" s="97"/>
      <c r="D502" s="97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</row>
    <row r="503" spans="1:249">
      <c r="A503" s="107"/>
      <c r="B503" s="108"/>
      <c r="C503" s="97"/>
      <c r="D503" s="97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</row>
    <row r="504" spans="1:249">
      <c r="A504" s="107"/>
      <c r="B504" s="108"/>
      <c r="C504" s="97"/>
      <c r="D504" s="97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</row>
    <row r="505" spans="1:249">
      <c r="A505" s="107"/>
      <c r="B505" s="108"/>
      <c r="C505" s="97"/>
      <c r="D505" s="97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</row>
    <row r="506" spans="1:249">
      <c r="A506" s="107"/>
      <c r="B506" s="108"/>
      <c r="C506" s="97"/>
      <c r="D506" s="97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</row>
    <row r="507" spans="1:249">
      <c r="A507" s="107"/>
      <c r="B507" s="108"/>
      <c r="C507" s="97"/>
      <c r="D507" s="97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</row>
    <row r="508" spans="1:249">
      <c r="A508" s="107"/>
      <c r="B508" s="108"/>
      <c r="C508" s="97"/>
      <c r="D508" s="97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</row>
    <row r="509" spans="1:249">
      <c r="A509" s="107"/>
      <c r="B509" s="108"/>
      <c r="C509" s="97"/>
      <c r="D509" s="97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</row>
    <row r="510" spans="1:249">
      <c r="A510" s="107"/>
      <c r="B510" s="108"/>
      <c r="C510" s="97"/>
      <c r="D510" s="97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</row>
    <row r="511" spans="1:249">
      <c r="A511" s="107"/>
      <c r="B511" s="108"/>
      <c r="C511" s="97"/>
      <c r="D511" s="97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</row>
    <row r="512" spans="1:249">
      <c r="A512" s="107"/>
      <c r="B512" s="108"/>
      <c r="C512" s="97"/>
      <c r="D512" s="97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</row>
    <row r="513" spans="1:249">
      <c r="A513" s="107"/>
      <c r="B513" s="108"/>
      <c r="C513" s="97"/>
      <c r="D513" s="97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</row>
    <row r="514" spans="1:249">
      <c r="A514" s="107"/>
      <c r="B514" s="108"/>
      <c r="C514" s="97"/>
      <c r="D514" s="97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</row>
    <row r="515" spans="1:249">
      <c r="A515" s="107"/>
      <c r="B515" s="108"/>
      <c r="C515" s="97"/>
      <c r="D515" s="97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</row>
    <row r="516" spans="1:249">
      <c r="A516" s="107"/>
      <c r="B516" s="108"/>
      <c r="C516" s="97"/>
      <c r="D516" s="97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</row>
    <row r="517" spans="1:249">
      <c r="A517" s="107"/>
      <c r="B517" s="108"/>
      <c r="C517" s="97"/>
      <c r="D517" s="97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</row>
    <row r="518" spans="1:249">
      <c r="A518" s="107"/>
      <c r="B518" s="108"/>
      <c r="C518" s="97"/>
      <c r="D518" s="97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</row>
    <row r="519" spans="1:249">
      <c r="A519" s="107"/>
      <c r="B519" s="108"/>
      <c r="C519" s="97"/>
      <c r="D519" s="97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</row>
    <row r="520" spans="1:249">
      <c r="A520" s="107"/>
      <c r="B520" s="108"/>
      <c r="C520" s="97"/>
      <c r="D520" s="97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</row>
    <row r="521" spans="1:249">
      <c r="A521" s="107"/>
      <c r="B521" s="108"/>
      <c r="C521" s="97"/>
      <c r="D521" s="97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</row>
    <row r="522" spans="1:249">
      <c r="A522" s="107"/>
      <c r="B522" s="108"/>
      <c r="C522" s="97"/>
      <c r="D522" s="97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</row>
    <row r="523" spans="1:249">
      <c r="A523" s="107"/>
      <c r="B523" s="108"/>
      <c r="C523" s="97"/>
      <c r="D523" s="97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</row>
    <row r="524" spans="1:249">
      <c r="A524" s="107"/>
      <c r="B524" s="108"/>
      <c r="C524" s="97"/>
      <c r="D524" s="97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</row>
    <row r="525" spans="1:249">
      <c r="A525" s="107"/>
      <c r="B525" s="108"/>
      <c r="C525" s="97"/>
      <c r="D525" s="97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</row>
    <row r="526" spans="1:249">
      <c r="A526" s="107"/>
      <c r="B526" s="108"/>
      <c r="C526" s="97"/>
      <c r="D526" s="97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</row>
    <row r="527" spans="1:249">
      <c r="A527" s="107"/>
      <c r="B527" s="108"/>
      <c r="C527" s="97"/>
      <c r="D527" s="97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</row>
    <row r="528" spans="1:249">
      <c r="A528" s="107"/>
      <c r="B528" s="108"/>
      <c r="C528" s="97"/>
      <c r="D528" s="97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</row>
    <row r="529" spans="1:249">
      <c r="A529" s="107"/>
      <c r="B529" s="108"/>
      <c r="C529" s="97"/>
      <c r="D529" s="97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</row>
    <row r="530" spans="1:249">
      <c r="A530" s="107"/>
      <c r="B530" s="108"/>
      <c r="C530" s="97"/>
      <c r="D530" s="97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</row>
    <row r="531" spans="1:249">
      <c r="A531" s="107"/>
      <c r="B531" s="108"/>
      <c r="C531" s="97"/>
      <c r="D531" s="97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</row>
    <row r="532" spans="1:249">
      <c r="A532" s="107"/>
      <c r="B532" s="108"/>
      <c r="C532" s="97"/>
      <c r="D532" s="97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</row>
    <row r="533" spans="1:249">
      <c r="A533" s="107"/>
      <c r="B533" s="108"/>
      <c r="C533" s="97"/>
      <c r="D533" s="97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</row>
    <row r="534" spans="1:249">
      <c r="A534" s="107"/>
      <c r="B534" s="108"/>
      <c r="C534" s="97"/>
      <c r="D534" s="97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</row>
    <row r="535" spans="1:249">
      <c r="A535" s="107"/>
      <c r="B535" s="108"/>
      <c r="C535" s="97"/>
      <c r="D535" s="97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</row>
    <row r="536" spans="1:249">
      <c r="A536" s="107"/>
      <c r="B536" s="108"/>
      <c r="C536" s="97"/>
      <c r="D536" s="97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</row>
    <row r="537" spans="1:249">
      <c r="A537" s="107"/>
      <c r="B537" s="108"/>
      <c r="C537" s="97"/>
      <c r="D537" s="97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</row>
    <row r="538" spans="1:249">
      <c r="A538" s="107"/>
      <c r="B538" s="108"/>
      <c r="C538" s="97"/>
      <c r="D538" s="97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</row>
    <row r="539" spans="1:249">
      <c r="A539" s="107"/>
      <c r="B539" s="108"/>
      <c r="C539" s="97"/>
      <c r="D539" s="97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</row>
    <row r="540" spans="1:249">
      <c r="A540" s="107"/>
      <c r="B540" s="108"/>
      <c r="C540" s="97"/>
      <c r="D540" s="97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</row>
    <row r="541" spans="1:249">
      <c r="A541" s="107"/>
      <c r="B541" s="108"/>
      <c r="C541" s="97"/>
      <c r="D541" s="97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</row>
    <row r="542" spans="1:249">
      <c r="A542" s="107"/>
      <c r="B542" s="108"/>
      <c r="C542" s="97"/>
      <c r="D542" s="97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</row>
    <row r="543" spans="1:249">
      <c r="A543" s="107"/>
      <c r="B543" s="108"/>
      <c r="C543" s="97"/>
      <c r="D543" s="97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</row>
    <row r="544" spans="1:249">
      <c r="A544" s="107"/>
      <c r="B544" s="108"/>
      <c r="C544" s="97"/>
      <c r="D544" s="97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</row>
    <row r="545" spans="1:249">
      <c r="A545" s="107"/>
      <c r="B545" s="108"/>
      <c r="C545" s="97"/>
      <c r="D545" s="97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</row>
    <row r="546" spans="1:249">
      <c r="A546" s="107"/>
      <c r="B546" s="108"/>
      <c r="C546" s="97"/>
      <c r="D546" s="97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</row>
    <row r="547" spans="1:249">
      <c r="A547" s="107"/>
      <c r="B547" s="108"/>
      <c r="C547" s="97"/>
      <c r="D547" s="97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</row>
    <row r="548" spans="1:249">
      <c r="A548" s="107"/>
      <c r="B548" s="108"/>
      <c r="C548" s="97"/>
      <c r="D548" s="97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</row>
    <row r="549" spans="1:249">
      <c r="A549" s="107"/>
      <c r="B549" s="108"/>
      <c r="C549" s="97"/>
      <c r="D549" s="97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</row>
    <row r="550" spans="1:249">
      <c r="A550" s="107"/>
      <c r="B550" s="108"/>
      <c r="C550" s="97"/>
      <c r="D550" s="97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</row>
    <row r="551" spans="1:249">
      <c r="A551" s="107"/>
      <c r="B551" s="108"/>
      <c r="C551" s="97"/>
      <c r="D551" s="97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</row>
    <row r="552" spans="1:249">
      <c r="A552" s="107"/>
      <c r="B552" s="108"/>
      <c r="C552" s="97"/>
      <c r="D552" s="97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</row>
    <row r="553" spans="1:249">
      <c r="A553" s="107"/>
      <c r="B553" s="108"/>
      <c r="C553" s="97"/>
      <c r="D553" s="97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</row>
    <row r="554" spans="1:249">
      <c r="A554" s="107"/>
      <c r="B554" s="108"/>
      <c r="C554" s="97"/>
      <c r="D554" s="97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</row>
    <row r="555" spans="1:249">
      <c r="A555" s="107"/>
      <c r="B555" s="108"/>
      <c r="C555" s="97"/>
      <c r="D555" s="97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</row>
    <row r="556" spans="1:249">
      <c r="A556" s="107"/>
      <c r="B556" s="108"/>
      <c r="C556" s="97"/>
      <c r="D556" s="97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</row>
    <row r="557" spans="1:249">
      <c r="A557" s="107"/>
      <c r="B557" s="108"/>
      <c r="C557" s="97"/>
      <c r="D557" s="97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</row>
    <row r="558" spans="1:249">
      <c r="A558" s="107"/>
      <c r="B558" s="108"/>
      <c r="C558" s="97"/>
      <c r="D558" s="97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</row>
    <row r="559" spans="1:249">
      <c r="A559" s="107"/>
      <c r="B559" s="108"/>
      <c r="C559" s="97"/>
      <c r="D559" s="97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</row>
    <row r="560" spans="1:249">
      <c r="A560" s="107"/>
      <c r="B560" s="108"/>
      <c r="C560" s="97"/>
      <c r="D560" s="97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</row>
    <row r="561" spans="1:249">
      <c r="A561" s="107"/>
      <c r="B561" s="108"/>
      <c r="C561" s="97"/>
      <c r="D561" s="97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</row>
    <row r="562" spans="1:249">
      <c r="A562" s="107"/>
      <c r="B562" s="108"/>
      <c r="C562" s="97"/>
      <c r="D562" s="97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</row>
    <row r="563" spans="1:249">
      <c r="A563" s="107"/>
      <c r="B563" s="108"/>
      <c r="C563" s="97"/>
      <c r="D563" s="97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</row>
    <row r="564" spans="1:249">
      <c r="A564" s="107"/>
      <c r="B564" s="108"/>
      <c r="C564" s="97"/>
      <c r="D564" s="97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</row>
    <row r="565" spans="1:249">
      <c r="A565" s="107"/>
      <c r="B565" s="108"/>
      <c r="C565" s="97"/>
      <c r="D565" s="97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</row>
    <row r="566" spans="1:249">
      <c r="A566" s="107"/>
      <c r="B566" s="108"/>
      <c r="C566" s="97"/>
      <c r="D566" s="97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</row>
    <row r="567" spans="1:249">
      <c r="A567" s="107"/>
      <c r="B567" s="108"/>
      <c r="C567" s="97"/>
      <c r="D567" s="97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</row>
    <row r="568" spans="1:249">
      <c r="A568" s="107"/>
      <c r="B568" s="108"/>
      <c r="C568" s="97"/>
      <c r="D568" s="97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</row>
    <row r="569" spans="1:249">
      <c r="A569" s="107"/>
      <c r="B569" s="108"/>
      <c r="C569" s="97"/>
      <c r="D569" s="97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</row>
    <row r="570" spans="1:249">
      <c r="A570" s="107"/>
      <c r="B570" s="108"/>
      <c r="C570" s="97"/>
      <c r="D570" s="97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</row>
    <row r="571" spans="1:249">
      <c r="A571" s="107"/>
      <c r="B571" s="108"/>
      <c r="C571" s="97"/>
      <c r="D571" s="97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</row>
    <row r="572" spans="1:249">
      <c r="A572" s="107"/>
      <c r="B572" s="108"/>
      <c r="C572" s="97"/>
      <c r="D572" s="97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</row>
    <row r="573" spans="1:249">
      <c r="A573" s="107"/>
      <c r="B573" s="108"/>
      <c r="C573" s="97"/>
      <c r="D573" s="97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</row>
    <row r="574" spans="1:249">
      <c r="A574" s="107"/>
      <c r="B574" s="108"/>
      <c r="C574" s="97"/>
      <c r="D574" s="97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</row>
    <row r="575" spans="1:249">
      <c r="A575" s="107"/>
      <c r="B575" s="108"/>
      <c r="C575" s="97"/>
      <c r="D575" s="97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</row>
    <row r="576" spans="1:249">
      <c r="A576" s="107"/>
      <c r="B576" s="108"/>
      <c r="C576" s="97"/>
      <c r="D576" s="97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</row>
    <row r="577" spans="1:249">
      <c r="A577" s="107"/>
      <c r="B577" s="108"/>
      <c r="C577" s="97"/>
      <c r="D577" s="97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</row>
    <row r="578" spans="1:249">
      <c r="A578" s="107"/>
      <c r="B578" s="108"/>
      <c r="C578" s="97"/>
      <c r="D578" s="97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</row>
    <row r="579" spans="1:249">
      <c r="A579" s="107"/>
      <c r="B579" s="108"/>
      <c r="C579" s="97"/>
      <c r="D579" s="97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</row>
    <row r="580" spans="1:249">
      <c r="A580" s="107"/>
      <c r="B580" s="108"/>
      <c r="C580" s="97"/>
      <c r="D580" s="97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</row>
    <row r="581" spans="1:249">
      <c r="A581" s="107"/>
      <c r="B581" s="108"/>
      <c r="C581" s="97"/>
      <c r="D581" s="97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</row>
    <row r="582" spans="1:249">
      <c r="A582" s="107"/>
      <c r="B582" s="108"/>
      <c r="C582" s="97"/>
      <c r="D582" s="97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</row>
    <row r="583" spans="1:249">
      <c r="A583" s="107"/>
      <c r="B583" s="108"/>
      <c r="C583" s="97"/>
      <c r="D583" s="97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</row>
    <row r="584" spans="1:249">
      <c r="A584" s="107"/>
      <c r="B584" s="108"/>
      <c r="C584" s="97"/>
      <c r="D584" s="97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</row>
    <row r="585" spans="1:249">
      <c r="A585" s="107"/>
      <c r="B585" s="108"/>
      <c r="C585" s="97"/>
      <c r="D585" s="97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</row>
    <row r="586" spans="1:249">
      <c r="A586" s="107"/>
      <c r="B586" s="108"/>
      <c r="C586" s="97"/>
      <c r="D586" s="97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</row>
    <row r="587" spans="1:249">
      <c r="A587" s="107"/>
      <c r="B587" s="108"/>
      <c r="C587" s="97"/>
      <c r="D587" s="97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</row>
    <row r="588" spans="1:249">
      <c r="A588" s="107"/>
      <c r="B588" s="108"/>
      <c r="C588" s="97"/>
      <c r="D588" s="97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</row>
    <row r="589" spans="1:249">
      <c r="A589" s="107"/>
      <c r="B589" s="108"/>
      <c r="C589" s="97"/>
      <c r="D589" s="97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</row>
    <row r="590" spans="1:249">
      <c r="A590" s="107"/>
      <c r="B590" s="108"/>
      <c r="C590" s="97"/>
      <c r="D590" s="97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</row>
    <row r="591" spans="1:249">
      <c r="A591" s="107"/>
      <c r="B591" s="108"/>
      <c r="C591" s="97"/>
      <c r="D591" s="97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</row>
    <row r="592" spans="1:249">
      <c r="A592" s="107"/>
      <c r="B592" s="108"/>
      <c r="C592" s="97"/>
      <c r="D592" s="97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</row>
    <row r="593" spans="1:249">
      <c r="A593" s="107"/>
      <c r="B593" s="108"/>
      <c r="C593" s="97"/>
      <c r="D593" s="97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</row>
    <row r="594" spans="1:249">
      <c r="A594" s="107"/>
      <c r="B594" s="108"/>
      <c r="C594" s="97"/>
      <c r="D594" s="97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</row>
    <row r="595" spans="1:249">
      <c r="A595" s="107"/>
      <c r="B595" s="108"/>
      <c r="C595" s="97"/>
      <c r="D595" s="97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</row>
    <row r="596" spans="1:249">
      <c r="A596" s="107"/>
      <c r="B596" s="108"/>
      <c r="C596" s="97"/>
      <c r="D596" s="97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</row>
    <row r="597" spans="1:249">
      <c r="A597" s="107"/>
      <c r="B597" s="108"/>
      <c r="C597" s="97"/>
      <c r="D597" s="97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</row>
    <row r="598" spans="1:249">
      <c r="A598" s="107"/>
      <c r="B598" s="108"/>
      <c r="C598" s="97"/>
      <c r="D598" s="97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</row>
    <row r="599" spans="1:249">
      <c r="A599" s="107"/>
      <c r="B599" s="108"/>
      <c r="C599" s="97"/>
      <c r="D599" s="97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</row>
    <row r="600" spans="1:249">
      <c r="A600" s="107"/>
      <c r="B600" s="108"/>
      <c r="C600" s="97"/>
      <c r="D600" s="97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</row>
    <row r="601" spans="1:249">
      <c r="A601" s="107"/>
      <c r="B601" s="108"/>
      <c r="C601" s="97"/>
      <c r="D601" s="97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</row>
    <row r="602" spans="1:249">
      <c r="A602" s="107"/>
      <c r="B602" s="108"/>
      <c r="C602" s="97"/>
      <c r="D602" s="97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</row>
    <row r="603" spans="1:249">
      <c r="A603" s="107"/>
      <c r="B603" s="108"/>
      <c r="C603" s="97"/>
      <c r="D603" s="97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</row>
    <row r="604" spans="1:249">
      <c r="A604" s="107"/>
      <c r="B604" s="108"/>
      <c r="C604" s="97"/>
      <c r="D604" s="97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</row>
    <row r="605" spans="1:249">
      <c r="A605" s="107"/>
      <c r="B605" s="108"/>
      <c r="C605" s="97"/>
      <c r="D605" s="97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</row>
    <row r="606" spans="1:249">
      <c r="A606" s="107"/>
      <c r="B606" s="108"/>
      <c r="C606" s="97"/>
      <c r="D606" s="97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</row>
    <row r="607" spans="1:249">
      <c r="A607" s="107"/>
      <c r="B607" s="108"/>
      <c r="C607" s="97"/>
      <c r="D607" s="97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</row>
    <row r="608" spans="1:249">
      <c r="A608" s="107"/>
      <c r="B608" s="108"/>
      <c r="C608" s="97"/>
      <c r="D608" s="97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</row>
    <row r="609" spans="1:249">
      <c r="A609" s="107"/>
      <c r="B609" s="108"/>
      <c r="C609" s="97"/>
      <c r="D609" s="97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</row>
    <row r="610" spans="1:249">
      <c r="A610" s="107"/>
      <c r="B610" s="108"/>
      <c r="C610" s="97"/>
      <c r="D610" s="97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</row>
    <row r="611" spans="1:249">
      <c r="A611" s="107"/>
      <c r="B611" s="108"/>
      <c r="C611" s="97"/>
      <c r="D611" s="97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</row>
    <row r="612" spans="1:249">
      <c r="A612" s="107"/>
      <c r="B612" s="108"/>
      <c r="C612" s="97"/>
      <c r="D612" s="97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</row>
    <row r="613" spans="1:249">
      <c r="A613" s="107"/>
      <c r="B613" s="108"/>
      <c r="C613" s="97"/>
      <c r="D613" s="97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</row>
    <row r="614" spans="1:249">
      <c r="A614" s="107"/>
      <c r="B614" s="108"/>
      <c r="C614" s="97"/>
      <c r="D614" s="97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</row>
    <row r="615" spans="1:249">
      <c r="A615" s="107"/>
      <c r="B615" s="108"/>
      <c r="C615" s="97"/>
      <c r="D615" s="97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</row>
    <row r="616" spans="1:249">
      <c r="A616" s="107"/>
      <c r="B616" s="108"/>
      <c r="C616" s="97"/>
      <c r="D616" s="97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</row>
    <row r="617" spans="1:249">
      <c r="A617" s="107"/>
      <c r="B617" s="108"/>
      <c r="C617" s="97"/>
      <c r="D617" s="97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</row>
    <row r="618" spans="1:249">
      <c r="A618" s="107"/>
      <c r="B618" s="108"/>
      <c r="C618" s="97"/>
      <c r="D618" s="97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</row>
    <row r="619" spans="1:249">
      <c r="A619" s="107"/>
      <c r="B619" s="108"/>
      <c r="C619" s="97"/>
      <c r="D619" s="97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</row>
    <row r="620" spans="1:249">
      <c r="A620" s="107"/>
      <c r="B620" s="108"/>
      <c r="C620" s="97"/>
      <c r="D620" s="97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</row>
    <row r="621" spans="1:249">
      <c r="A621" s="107"/>
      <c r="B621" s="108"/>
      <c r="C621" s="97"/>
      <c r="D621" s="97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</row>
    <row r="622" spans="1:249">
      <c r="A622" s="107"/>
      <c r="B622" s="108"/>
      <c r="C622" s="97"/>
      <c r="D622" s="97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</row>
    <row r="623" spans="1:249">
      <c r="A623" s="107"/>
      <c r="B623" s="108"/>
      <c r="C623" s="97"/>
      <c r="D623" s="97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</row>
    <row r="624" spans="1:249">
      <c r="A624" s="107"/>
      <c r="B624" s="108"/>
      <c r="C624" s="97"/>
      <c r="D624" s="97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</row>
    <row r="625" spans="1:249">
      <c r="A625" s="107"/>
      <c r="B625" s="108"/>
      <c r="C625" s="97"/>
      <c r="D625" s="97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</row>
    <row r="626" spans="1:249">
      <c r="A626" s="107"/>
      <c r="B626" s="108"/>
      <c r="C626" s="97"/>
      <c r="D626" s="97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</row>
    <row r="627" spans="1:249">
      <c r="A627" s="107"/>
      <c r="B627" s="108"/>
      <c r="C627" s="97"/>
      <c r="D627" s="97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</row>
    <row r="628" spans="1:249">
      <c r="A628" s="107"/>
      <c r="B628" s="108"/>
      <c r="C628" s="97"/>
      <c r="D628" s="97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</row>
    <row r="629" spans="1:249">
      <c r="A629" s="107"/>
      <c r="B629" s="108"/>
      <c r="C629" s="97"/>
      <c r="D629" s="97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</row>
    <row r="630" spans="1:249">
      <c r="A630" s="107"/>
      <c r="B630" s="108"/>
      <c r="C630" s="97"/>
      <c r="D630" s="97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</row>
    <row r="631" spans="1:249">
      <c r="A631" s="107"/>
      <c r="B631" s="108"/>
      <c r="C631" s="97"/>
      <c r="D631" s="97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</row>
    <row r="632" spans="1:249">
      <c r="A632" s="107"/>
      <c r="B632" s="108"/>
      <c r="C632" s="97"/>
      <c r="D632" s="97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</row>
    <row r="633" spans="1:249">
      <c r="A633" s="107"/>
      <c r="B633" s="108"/>
      <c r="C633" s="97"/>
      <c r="D633" s="97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</row>
    <row r="634" spans="1:249">
      <c r="A634" s="107"/>
      <c r="B634" s="108"/>
      <c r="C634" s="97"/>
      <c r="D634" s="97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</row>
    <row r="635" spans="1:249">
      <c r="A635" s="107"/>
      <c r="B635" s="108"/>
      <c r="C635" s="97"/>
      <c r="D635" s="97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</row>
  </sheetData>
  <mergeCells count="4">
    <mergeCell ref="D8:D9"/>
    <mergeCell ref="A3:E3"/>
    <mergeCell ref="A8:A9"/>
    <mergeCell ref="B8:B9"/>
  </mergeCells>
  <pageMargins left="0.99" right="0.68" top="0.74803149606299213" bottom="0.74803149606299213" header="0.31496062992125984" footer="0.31496062992125984"/>
  <pageSetup paperSize="9" orientation="landscape" r:id="rId1"/>
  <headerFooter>
    <oddFooter>&amp;C&amp;P/&amp;N&amp;R&amp;A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29"/>
  <sheetViews>
    <sheetView view="pageBreakPreview" topLeftCell="A14" zoomScaleNormal="100" zoomScaleSheetLayoutView="100" workbookViewId="0">
      <selection activeCell="J12" sqref="J12"/>
    </sheetView>
  </sheetViews>
  <sheetFormatPr defaultRowHeight="21.75"/>
  <cols>
    <col min="1" max="1" width="4.85546875" style="95" customWidth="1"/>
    <col min="2" max="2" width="49.28515625" style="94" customWidth="1"/>
    <col min="3" max="3" width="15.28515625" style="96" customWidth="1"/>
    <col min="4" max="4" width="8.85546875" style="96" customWidth="1"/>
    <col min="5" max="5" width="8.42578125" style="96" customWidth="1"/>
    <col min="6" max="6" width="18.85546875" style="96" bestFit="1" customWidth="1"/>
    <col min="7" max="7" width="13.7109375" style="96" customWidth="1"/>
    <col min="8" max="8" width="15.140625" style="96" customWidth="1"/>
    <col min="9" max="9" width="23.140625" style="94" bestFit="1" customWidth="1"/>
    <col min="10" max="10" width="20.42578125" style="94" bestFit="1" customWidth="1"/>
    <col min="11" max="11" width="19.140625" style="94" customWidth="1"/>
    <col min="12" max="12" width="11.5703125" style="97" customWidth="1"/>
    <col min="13" max="256" width="9.140625" style="94"/>
    <col min="257" max="257" width="4.85546875" style="94" customWidth="1"/>
    <col min="258" max="258" width="49.28515625" style="94" customWidth="1"/>
    <col min="259" max="259" width="15.28515625" style="94" customWidth="1"/>
    <col min="260" max="260" width="8.85546875" style="94" customWidth="1"/>
    <col min="261" max="261" width="8.42578125" style="94" customWidth="1"/>
    <col min="262" max="262" width="18.85546875" style="94" bestFit="1" customWidth="1"/>
    <col min="263" max="263" width="13.7109375" style="94" customWidth="1"/>
    <col min="264" max="264" width="15.140625" style="94" customWidth="1"/>
    <col min="265" max="265" width="23.140625" style="94" bestFit="1" customWidth="1"/>
    <col min="266" max="266" width="20.42578125" style="94" bestFit="1" customWidth="1"/>
    <col min="267" max="267" width="19.140625" style="94" customWidth="1"/>
    <col min="268" max="268" width="11.5703125" style="94" customWidth="1"/>
    <col min="269" max="512" width="9.140625" style="94"/>
    <col min="513" max="513" width="4.85546875" style="94" customWidth="1"/>
    <col min="514" max="514" width="49.28515625" style="94" customWidth="1"/>
    <col min="515" max="515" width="15.28515625" style="94" customWidth="1"/>
    <col min="516" max="516" width="8.85546875" style="94" customWidth="1"/>
    <col min="517" max="517" width="8.42578125" style="94" customWidth="1"/>
    <col min="518" max="518" width="18.85546875" style="94" bestFit="1" customWidth="1"/>
    <col min="519" max="519" width="13.7109375" style="94" customWidth="1"/>
    <col min="520" max="520" width="15.140625" style="94" customWidth="1"/>
    <col min="521" max="521" width="23.140625" style="94" bestFit="1" customWidth="1"/>
    <col min="522" max="522" width="20.42578125" style="94" bestFit="1" customWidth="1"/>
    <col min="523" max="523" width="19.140625" style="94" customWidth="1"/>
    <col min="524" max="524" width="11.5703125" style="94" customWidth="1"/>
    <col min="525" max="768" width="9.140625" style="94"/>
    <col min="769" max="769" width="4.85546875" style="94" customWidth="1"/>
    <col min="770" max="770" width="49.28515625" style="94" customWidth="1"/>
    <col min="771" max="771" width="15.28515625" style="94" customWidth="1"/>
    <col min="772" max="772" width="8.85546875" style="94" customWidth="1"/>
    <col min="773" max="773" width="8.42578125" style="94" customWidth="1"/>
    <col min="774" max="774" width="18.85546875" style="94" bestFit="1" customWidth="1"/>
    <col min="775" max="775" width="13.7109375" style="94" customWidth="1"/>
    <col min="776" max="776" width="15.140625" style="94" customWidth="1"/>
    <col min="777" max="777" width="23.140625" style="94" bestFit="1" customWidth="1"/>
    <col min="778" max="778" width="20.42578125" style="94" bestFit="1" customWidth="1"/>
    <col min="779" max="779" width="19.140625" style="94" customWidth="1"/>
    <col min="780" max="780" width="11.5703125" style="94" customWidth="1"/>
    <col min="781" max="1024" width="9.140625" style="94"/>
    <col min="1025" max="1025" width="4.85546875" style="94" customWidth="1"/>
    <col min="1026" max="1026" width="49.28515625" style="94" customWidth="1"/>
    <col min="1027" max="1027" width="15.28515625" style="94" customWidth="1"/>
    <col min="1028" max="1028" width="8.85546875" style="94" customWidth="1"/>
    <col min="1029" max="1029" width="8.42578125" style="94" customWidth="1"/>
    <col min="1030" max="1030" width="18.85546875" style="94" bestFit="1" customWidth="1"/>
    <col min="1031" max="1031" width="13.7109375" style="94" customWidth="1"/>
    <col min="1032" max="1032" width="15.140625" style="94" customWidth="1"/>
    <col min="1033" max="1033" width="23.140625" style="94" bestFit="1" customWidth="1"/>
    <col min="1034" max="1034" width="20.42578125" style="94" bestFit="1" customWidth="1"/>
    <col min="1035" max="1035" width="19.140625" style="94" customWidth="1"/>
    <col min="1036" max="1036" width="11.5703125" style="94" customWidth="1"/>
    <col min="1037" max="1280" width="9.140625" style="94"/>
    <col min="1281" max="1281" width="4.85546875" style="94" customWidth="1"/>
    <col min="1282" max="1282" width="49.28515625" style="94" customWidth="1"/>
    <col min="1283" max="1283" width="15.28515625" style="94" customWidth="1"/>
    <col min="1284" max="1284" width="8.85546875" style="94" customWidth="1"/>
    <col min="1285" max="1285" width="8.42578125" style="94" customWidth="1"/>
    <col min="1286" max="1286" width="18.85546875" style="94" bestFit="1" customWidth="1"/>
    <col min="1287" max="1287" width="13.7109375" style="94" customWidth="1"/>
    <col min="1288" max="1288" width="15.140625" style="94" customWidth="1"/>
    <col min="1289" max="1289" width="23.140625" style="94" bestFit="1" customWidth="1"/>
    <col min="1290" max="1290" width="20.42578125" style="94" bestFit="1" customWidth="1"/>
    <col min="1291" max="1291" width="19.140625" style="94" customWidth="1"/>
    <col min="1292" max="1292" width="11.5703125" style="94" customWidth="1"/>
    <col min="1293" max="1536" width="9.140625" style="94"/>
    <col min="1537" max="1537" width="4.85546875" style="94" customWidth="1"/>
    <col min="1538" max="1538" width="49.28515625" style="94" customWidth="1"/>
    <col min="1539" max="1539" width="15.28515625" style="94" customWidth="1"/>
    <col min="1540" max="1540" width="8.85546875" style="94" customWidth="1"/>
    <col min="1541" max="1541" width="8.42578125" style="94" customWidth="1"/>
    <col min="1542" max="1542" width="18.85546875" style="94" bestFit="1" customWidth="1"/>
    <col min="1543" max="1543" width="13.7109375" style="94" customWidth="1"/>
    <col min="1544" max="1544" width="15.140625" style="94" customWidth="1"/>
    <col min="1545" max="1545" width="23.140625" style="94" bestFit="1" customWidth="1"/>
    <col min="1546" max="1546" width="20.42578125" style="94" bestFit="1" customWidth="1"/>
    <col min="1547" max="1547" width="19.140625" style="94" customWidth="1"/>
    <col min="1548" max="1548" width="11.5703125" style="94" customWidth="1"/>
    <col min="1549" max="1792" width="9.140625" style="94"/>
    <col min="1793" max="1793" width="4.85546875" style="94" customWidth="1"/>
    <col min="1794" max="1794" width="49.28515625" style="94" customWidth="1"/>
    <col min="1795" max="1795" width="15.28515625" style="94" customWidth="1"/>
    <col min="1796" max="1796" width="8.85546875" style="94" customWidth="1"/>
    <col min="1797" max="1797" width="8.42578125" style="94" customWidth="1"/>
    <col min="1798" max="1798" width="18.85546875" style="94" bestFit="1" customWidth="1"/>
    <col min="1799" max="1799" width="13.7109375" style="94" customWidth="1"/>
    <col min="1800" max="1800" width="15.140625" style="94" customWidth="1"/>
    <col min="1801" max="1801" width="23.140625" style="94" bestFit="1" customWidth="1"/>
    <col min="1802" max="1802" width="20.42578125" style="94" bestFit="1" customWidth="1"/>
    <col min="1803" max="1803" width="19.140625" style="94" customWidth="1"/>
    <col min="1804" max="1804" width="11.5703125" style="94" customWidth="1"/>
    <col min="1805" max="2048" width="9.140625" style="94"/>
    <col min="2049" max="2049" width="4.85546875" style="94" customWidth="1"/>
    <col min="2050" max="2050" width="49.28515625" style="94" customWidth="1"/>
    <col min="2051" max="2051" width="15.28515625" style="94" customWidth="1"/>
    <col min="2052" max="2052" width="8.85546875" style="94" customWidth="1"/>
    <col min="2053" max="2053" width="8.42578125" style="94" customWidth="1"/>
    <col min="2054" max="2054" width="18.85546875" style="94" bestFit="1" customWidth="1"/>
    <col min="2055" max="2055" width="13.7109375" style="94" customWidth="1"/>
    <col min="2056" max="2056" width="15.140625" style="94" customWidth="1"/>
    <col min="2057" max="2057" width="23.140625" style="94" bestFit="1" customWidth="1"/>
    <col min="2058" max="2058" width="20.42578125" style="94" bestFit="1" customWidth="1"/>
    <col min="2059" max="2059" width="19.140625" style="94" customWidth="1"/>
    <col min="2060" max="2060" width="11.5703125" style="94" customWidth="1"/>
    <col min="2061" max="2304" width="9.140625" style="94"/>
    <col min="2305" max="2305" width="4.85546875" style="94" customWidth="1"/>
    <col min="2306" max="2306" width="49.28515625" style="94" customWidth="1"/>
    <col min="2307" max="2307" width="15.28515625" style="94" customWidth="1"/>
    <col min="2308" max="2308" width="8.85546875" style="94" customWidth="1"/>
    <col min="2309" max="2309" width="8.42578125" style="94" customWidth="1"/>
    <col min="2310" max="2310" width="18.85546875" style="94" bestFit="1" customWidth="1"/>
    <col min="2311" max="2311" width="13.7109375" style="94" customWidth="1"/>
    <col min="2312" max="2312" width="15.140625" style="94" customWidth="1"/>
    <col min="2313" max="2313" width="23.140625" style="94" bestFit="1" customWidth="1"/>
    <col min="2314" max="2314" width="20.42578125" style="94" bestFit="1" customWidth="1"/>
    <col min="2315" max="2315" width="19.140625" style="94" customWidth="1"/>
    <col min="2316" max="2316" width="11.5703125" style="94" customWidth="1"/>
    <col min="2317" max="2560" width="9.140625" style="94"/>
    <col min="2561" max="2561" width="4.85546875" style="94" customWidth="1"/>
    <col min="2562" max="2562" width="49.28515625" style="94" customWidth="1"/>
    <col min="2563" max="2563" width="15.28515625" style="94" customWidth="1"/>
    <col min="2564" max="2564" width="8.85546875" style="94" customWidth="1"/>
    <col min="2565" max="2565" width="8.42578125" style="94" customWidth="1"/>
    <col min="2566" max="2566" width="18.85546875" style="94" bestFit="1" customWidth="1"/>
    <col min="2567" max="2567" width="13.7109375" style="94" customWidth="1"/>
    <col min="2568" max="2568" width="15.140625" style="94" customWidth="1"/>
    <col min="2569" max="2569" width="23.140625" style="94" bestFit="1" customWidth="1"/>
    <col min="2570" max="2570" width="20.42578125" style="94" bestFit="1" customWidth="1"/>
    <col min="2571" max="2571" width="19.140625" style="94" customWidth="1"/>
    <col min="2572" max="2572" width="11.5703125" style="94" customWidth="1"/>
    <col min="2573" max="2816" width="9.140625" style="94"/>
    <col min="2817" max="2817" width="4.85546875" style="94" customWidth="1"/>
    <col min="2818" max="2818" width="49.28515625" style="94" customWidth="1"/>
    <col min="2819" max="2819" width="15.28515625" style="94" customWidth="1"/>
    <col min="2820" max="2820" width="8.85546875" style="94" customWidth="1"/>
    <col min="2821" max="2821" width="8.42578125" style="94" customWidth="1"/>
    <col min="2822" max="2822" width="18.85546875" style="94" bestFit="1" customWidth="1"/>
    <col min="2823" max="2823" width="13.7109375" style="94" customWidth="1"/>
    <col min="2824" max="2824" width="15.140625" style="94" customWidth="1"/>
    <col min="2825" max="2825" width="23.140625" style="94" bestFit="1" customWidth="1"/>
    <col min="2826" max="2826" width="20.42578125" style="94" bestFit="1" customWidth="1"/>
    <col min="2827" max="2827" width="19.140625" style="94" customWidth="1"/>
    <col min="2828" max="2828" width="11.5703125" style="94" customWidth="1"/>
    <col min="2829" max="3072" width="9.140625" style="94"/>
    <col min="3073" max="3073" width="4.85546875" style="94" customWidth="1"/>
    <col min="3074" max="3074" width="49.28515625" style="94" customWidth="1"/>
    <col min="3075" max="3075" width="15.28515625" style="94" customWidth="1"/>
    <col min="3076" max="3076" width="8.85546875" style="94" customWidth="1"/>
    <col min="3077" max="3077" width="8.42578125" style="94" customWidth="1"/>
    <col min="3078" max="3078" width="18.85546875" style="94" bestFit="1" customWidth="1"/>
    <col min="3079" max="3079" width="13.7109375" style="94" customWidth="1"/>
    <col min="3080" max="3080" width="15.140625" style="94" customWidth="1"/>
    <col min="3081" max="3081" width="23.140625" style="94" bestFit="1" customWidth="1"/>
    <col min="3082" max="3082" width="20.42578125" style="94" bestFit="1" customWidth="1"/>
    <col min="3083" max="3083" width="19.140625" style="94" customWidth="1"/>
    <col min="3084" max="3084" width="11.5703125" style="94" customWidth="1"/>
    <col min="3085" max="3328" width="9.140625" style="94"/>
    <col min="3329" max="3329" width="4.85546875" style="94" customWidth="1"/>
    <col min="3330" max="3330" width="49.28515625" style="94" customWidth="1"/>
    <col min="3331" max="3331" width="15.28515625" style="94" customWidth="1"/>
    <col min="3332" max="3332" width="8.85546875" style="94" customWidth="1"/>
    <col min="3333" max="3333" width="8.42578125" style="94" customWidth="1"/>
    <col min="3334" max="3334" width="18.85546875" style="94" bestFit="1" customWidth="1"/>
    <col min="3335" max="3335" width="13.7109375" style="94" customWidth="1"/>
    <col min="3336" max="3336" width="15.140625" style="94" customWidth="1"/>
    <col min="3337" max="3337" width="23.140625" style="94" bestFit="1" customWidth="1"/>
    <col min="3338" max="3338" width="20.42578125" style="94" bestFit="1" customWidth="1"/>
    <col min="3339" max="3339" width="19.140625" style="94" customWidth="1"/>
    <col min="3340" max="3340" width="11.5703125" style="94" customWidth="1"/>
    <col min="3341" max="3584" width="9.140625" style="94"/>
    <col min="3585" max="3585" width="4.85546875" style="94" customWidth="1"/>
    <col min="3586" max="3586" width="49.28515625" style="94" customWidth="1"/>
    <col min="3587" max="3587" width="15.28515625" style="94" customWidth="1"/>
    <col min="3588" max="3588" width="8.85546875" style="94" customWidth="1"/>
    <col min="3589" max="3589" width="8.42578125" style="94" customWidth="1"/>
    <col min="3590" max="3590" width="18.85546875" style="94" bestFit="1" customWidth="1"/>
    <col min="3591" max="3591" width="13.7109375" style="94" customWidth="1"/>
    <col min="3592" max="3592" width="15.140625" style="94" customWidth="1"/>
    <col min="3593" max="3593" width="23.140625" style="94" bestFit="1" customWidth="1"/>
    <col min="3594" max="3594" width="20.42578125" style="94" bestFit="1" customWidth="1"/>
    <col min="3595" max="3595" width="19.140625" style="94" customWidth="1"/>
    <col min="3596" max="3596" width="11.5703125" style="94" customWidth="1"/>
    <col min="3597" max="3840" width="9.140625" style="94"/>
    <col min="3841" max="3841" width="4.85546875" style="94" customWidth="1"/>
    <col min="3842" max="3842" width="49.28515625" style="94" customWidth="1"/>
    <col min="3843" max="3843" width="15.28515625" style="94" customWidth="1"/>
    <col min="3844" max="3844" width="8.85546875" style="94" customWidth="1"/>
    <col min="3845" max="3845" width="8.42578125" style="94" customWidth="1"/>
    <col min="3846" max="3846" width="18.85546875" style="94" bestFit="1" customWidth="1"/>
    <col min="3847" max="3847" width="13.7109375" style="94" customWidth="1"/>
    <col min="3848" max="3848" width="15.140625" style="94" customWidth="1"/>
    <col min="3849" max="3849" width="23.140625" style="94" bestFit="1" customWidth="1"/>
    <col min="3850" max="3850" width="20.42578125" style="94" bestFit="1" customWidth="1"/>
    <col min="3851" max="3851" width="19.140625" style="94" customWidth="1"/>
    <col min="3852" max="3852" width="11.5703125" style="94" customWidth="1"/>
    <col min="3853" max="4096" width="9.140625" style="94"/>
    <col min="4097" max="4097" width="4.85546875" style="94" customWidth="1"/>
    <col min="4098" max="4098" width="49.28515625" style="94" customWidth="1"/>
    <col min="4099" max="4099" width="15.28515625" style="94" customWidth="1"/>
    <col min="4100" max="4100" width="8.85546875" style="94" customWidth="1"/>
    <col min="4101" max="4101" width="8.42578125" style="94" customWidth="1"/>
    <col min="4102" max="4102" width="18.85546875" style="94" bestFit="1" customWidth="1"/>
    <col min="4103" max="4103" width="13.7109375" style="94" customWidth="1"/>
    <col min="4104" max="4104" width="15.140625" style="94" customWidth="1"/>
    <col min="4105" max="4105" width="23.140625" style="94" bestFit="1" customWidth="1"/>
    <col min="4106" max="4106" width="20.42578125" style="94" bestFit="1" customWidth="1"/>
    <col min="4107" max="4107" width="19.140625" style="94" customWidth="1"/>
    <col min="4108" max="4108" width="11.5703125" style="94" customWidth="1"/>
    <col min="4109" max="4352" width="9.140625" style="94"/>
    <col min="4353" max="4353" width="4.85546875" style="94" customWidth="1"/>
    <col min="4354" max="4354" width="49.28515625" style="94" customWidth="1"/>
    <col min="4355" max="4355" width="15.28515625" style="94" customWidth="1"/>
    <col min="4356" max="4356" width="8.85546875" style="94" customWidth="1"/>
    <col min="4357" max="4357" width="8.42578125" style="94" customWidth="1"/>
    <col min="4358" max="4358" width="18.85546875" style="94" bestFit="1" customWidth="1"/>
    <col min="4359" max="4359" width="13.7109375" style="94" customWidth="1"/>
    <col min="4360" max="4360" width="15.140625" style="94" customWidth="1"/>
    <col min="4361" max="4361" width="23.140625" style="94" bestFit="1" customWidth="1"/>
    <col min="4362" max="4362" width="20.42578125" style="94" bestFit="1" customWidth="1"/>
    <col min="4363" max="4363" width="19.140625" style="94" customWidth="1"/>
    <col min="4364" max="4364" width="11.5703125" style="94" customWidth="1"/>
    <col min="4365" max="4608" width="9.140625" style="94"/>
    <col min="4609" max="4609" width="4.85546875" style="94" customWidth="1"/>
    <col min="4610" max="4610" width="49.28515625" style="94" customWidth="1"/>
    <col min="4611" max="4611" width="15.28515625" style="94" customWidth="1"/>
    <col min="4612" max="4612" width="8.85546875" style="94" customWidth="1"/>
    <col min="4613" max="4613" width="8.42578125" style="94" customWidth="1"/>
    <col min="4614" max="4614" width="18.85546875" style="94" bestFit="1" customWidth="1"/>
    <col min="4615" max="4615" width="13.7109375" style="94" customWidth="1"/>
    <col min="4616" max="4616" width="15.140625" style="94" customWidth="1"/>
    <col min="4617" max="4617" width="23.140625" style="94" bestFit="1" customWidth="1"/>
    <col min="4618" max="4618" width="20.42578125" style="94" bestFit="1" customWidth="1"/>
    <col min="4619" max="4619" width="19.140625" style="94" customWidth="1"/>
    <col min="4620" max="4620" width="11.5703125" style="94" customWidth="1"/>
    <col min="4621" max="4864" width="9.140625" style="94"/>
    <col min="4865" max="4865" width="4.85546875" style="94" customWidth="1"/>
    <col min="4866" max="4866" width="49.28515625" style="94" customWidth="1"/>
    <col min="4867" max="4867" width="15.28515625" style="94" customWidth="1"/>
    <col min="4868" max="4868" width="8.85546875" style="94" customWidth="1"/>
    <col min="4869" max="4869" width="8.42578125" style="94" customWidth="1"/>
    <col min="4870" max="4870" width="18.85546875" style="94" bestFit="1" customWidth="1"/>
    <col min="4871" max="4871" width="13.7109375" style="94" customWidth="1"/>
    <col min="4872" max="4872" width="15.140625" style="94" customWidth="1"/>
    <col min="4873" max="4873" width="23.140625" style="94" bestFit="1" customWidth="1"/>
    <col min="4874" max="4874" width="20.42578125" style="94" bestFit="1" customWidth="1"/>
    <col min="4875" max="4875" width="19.140625" style="94" customWidth="1"/>
    <col min="4876" max="4876" width="11.5703125" style="94" customWidth="1"/>
    <col min="4877" max="5120" width="9.140625" style="94"/>
    <col min="5121" max="5121" width="4.85546875" style="94" customWidth="1"/>
    <col min="5122" max="5122" width="49.28515625" style="94" customWidth="1"/>
    <col min="5123" max="5123" width="15.28515625" style="94" customWidth="1"/>
    <col min="5124" max="5124" width="8.85546875" style="94" customWidth="1"/>
    <col min="5125" max="5125" width="8.42578125" style="94" customWidth="1"/>
    <col min="5126" max="5126" width="18.85546875" style="94" bestFit="1" customWidth="1"/>
    <col min="5127" max="5127" width="13.7109375" style="94" customWidth="1"/>
    <col min="5128" max="5128" width="15.140625" style="94" customWidth="1"/>
    <col min="5129" max="5129" width="23.140625" style="94" bestFit="1" customWidth="1"/>
    <col min="5130" max="5130" width="20.42578125" style="94" bestFit="1" customWidth="1"/>
    <col min="5131" max="5131" width="19.140625" style="94" customWidth="1"/>
    <col min="5132" max="5132" width="11.5703125" style="94" customWidth="1"/>
    <col min="5133" max="5376" width="9.140625" style="94"/>
    <col min="5377" max="5377" width="4.85546875" style="94" customWidth="1"/>
    <col min="5378" max="5378" width="49.28515625" style="94" customWidth="1"/>
    <col min="5379" max="5379" width="15.28515625" style="94" customWidth="1"/>
    <col min="5380" max="5380" width="8.85546875" style="94" customWidth="1"/>
    <col min="5381" max="5381" width="8.42578125" style="94" customWidth="1"/>
    <col min="5382" max="5382" width="18.85546875" style="94" bestFit="1" customWidth="1"/>
    <col min="5383" max="5383" width="13.7109375" style="94" customWidth="1"/>
    <col min="5384" max="5384" width="15.140625" style="94" customWidth="1"/>
    <col min="5385" max="5385" width="23.140625" style="94" bestFit="1" customWidth="1"/>
    <col min="5386" max="5386" width="20.42578125" style="94" bestFit="1" customWidth="1"/>
    <col min="5387" max="5387" width="19.140625" style="94" customWidth="1"/>
    <col min="5388" max="5388" width="11.5703125" style="94" customWidth="1"/>
    <col min="5389" max="5632" width="9.140625" style="94"/>
    <col min="5633" max="5633" width="4.85546875" style="94" customWidth="1"/>
    <col min="5634" max="5634" width="49.28515625" style="94" customWidth="1"/>
    <col min="5635" max="5635" width="15.28515625" style="94" customWidth="1"/>
    <col min="5636" max="5636" width="8.85546875" style="94" customWidth="1"/>
    <col min="5637" max="5637" width="8.42578125" style="94" customWidth="1"/>
    <col min="5638" max="5638" width="18.85546875" style="94" bestFit="1" customWidth="1"/>
    <col min="5639" max="5639" width="13.7109375" style="94" customWidth="1"/>
    <col min="5640" max="5640" width="15.140625" style="94" customWidth="1"/>
    <col min="5641" max="5641" width="23.140625" style="94" bestFit="1" customWidth="1"/>
    <col min="5642" max="5642" width="20.42578125" style="94" bestFit="1" customWidth="1"/>
    <col min="5643" max="5643" width="19.140625" style="94" customWidth="1"/>
    <col min="5644" max="5644" width="11.5703125" style="94" customWidth="1"/>
    <col min="5645" max="5888" width="9.140625" style="94"/>
    <col min="5889" max="5889" width="4.85546875" style="94" customWidth="1"/>
    <col min="5890" max="5890" width="49.28515625" style="94" customWidth="1"/>
    <col min="5891" max="5891" width="15.28515625" style="94" customWidth="1"/>
    <col min="5892" max="5892" width="8.85546875" style="94" customWidth="1"/>
    <col min="5893" max="5893" width="8.42578125" style="94" customWidth="1"/>
    <col min="5894" max="5894" width="18.85546875" style="94" bestFit="1" customWidth="1"/>
    <col min="5895" max="5895" width="13.7109375" style="94" customWidth="1"/>
    <col min="5896" max="5896" width="15.140625" style="94" customWidth="1"/>
    <col min="5897" max="5897" width="23.140625" style="94" bestFit="1" customWidth="1"/>
    <col min="5898" max="5898" width="20.42578125" style="94" bestFit="1" customWidth="1"/>
    <col min="5899" max="5899" width="19.140625" style="94" customWidth="1"/>
    <col min="5900" max="5900" width="11.5703125" style="94" customWidth="1"/>
    <col min="5901" max="6144" width="9.140625" style="94"/>
    <col min="6145" max="6145" width="4.85546875" style="94" customWidth="1"/>
    <col min="6146" max="6146" width="49.28515625" style="94" customWidth="1"/>
    <col min="6147" max="6147" width="15.28515625" style="94" customWidth="1"/>
    <col min="6148" max="6148" width="8.85546875" style="94" customWidth="1"/>
    <col min="6149" max="6149" width="8.42578125" style="94" customWidth="1"/>
    <col min="6150" max="6150" width="18.85546875" style="94" bestFit="1" customWidth="1"/>
    <col min="6151" max="6151" width="13.7109375" style="94" customWidth="1"/>
    <col min="6152" max="6152" width="15.140625" style="94" customWidth="1"/>
    <col min="6153" max="6153" width="23.140625" style="94" bestFit="1" customWidth="1"/>
    <col min="6154" max="6154" width="20.42578125" style="94" bestFit="1" customWidth="1"/>
    <col min="6155" max="6155" width="19.140625" style="94" customWidth="1"/>
    <col min="6156" max="6156" width="11.5703125" style="94" customWidth="1"/>
    <col min="6157" max="6400" width="9.140625" style="94"/>
    <col min="6401" max="6401" width="4.85546875" style="94" customWidth="1"/>
    <col min="6402" max="6402" width="49.28515625" style="94" customWidth="1"/>
    <col min="6403" max="6403" width="15.28515625" style="94" customWidth="1"/>
    <col min="6404" max="6404" width="8.85546875" style="94" customWidth="1"/>
    <col min="6405" max="6405" width="8.42578125" style="94" customWidth="1"/>
    <col min="6406" max="6406" width="18.85546875" style="94" bestFit="1" customWidth="1"/>
    <col min="6407" max="6407" width="13.7109375" style="94" customWidth="1"/>
    <col min="6408" max="6408" width="15.140625" style="94" customWidth="1"/>
    <col min="6409" max="6409" width="23.140625" style="94" bestFit="1" customWidth="1"/>
    <col min="6410" max="6410" width="20.42578125" style="94" bestFit="1" customWidth="1"/>
    <col min="6411" max="6411" width="19.140625" style="94" customWidth="1"/>
    <col min="6412" max="6412" width="11.5703125" style="94" customWidth="1"/>
    <col min="6413" max="6656" width="9.140625" style="94"/>
    <col min="6657" max="6657" width="4.85546875" style="94" customWidth="1"/>
    <col min="6658" max="6658" width="49.28515625" style="94" customWidth="1"/>
    <col min="6659" max="6659" width="15.28515625" style="94" customWidth="1"/>
    <col min="6660" max="6660" width="8.85546875" style="94" customWidth="1"/>
    <col min="6661" max="6661" width="8.42578125" style="94" customWidth="1"/>
    <col min="6662" max="6662" width="18.85546875" style="94" bestFit="1" customWidth="1"/>
    <col min="6663" max="6663" width="13.7109375" style="94" customWidth="1"/>
    <col min="6664" max="6664" width="15.140625" style="94" customWidth="1"/>
    <col min="6665" max="6665" width="23.140625" style="94" bestFit="1" customWidth="1"/>
    <col min="6666" max="6666" width="20.42578125" style="94" bestFit="1" customWidth="1"/>
    <col min="6667" max="6667" width="19.140625" style="94" customWidth="1"/>
    <col min="6668" max="6668" width="11.5703125" style="94" customWidth="1"/>
    <col min="6669" max="6912" width="9.140625" style="94"/>
    <col min="6913" max="6913" width="4.85546875" style="94" customWidth="1"/>
    <col min="6914" max="6914" width="49.28515625" style="94" customWidth="1"/>
    <col min="6915" max="6915" width="15.28515625" style="94" customWidth="1"/>
    <col min="6916" max="6916" width="8.85546875" style="94" customWidth="1"/>
    <col min="6917" max="6917" width="8.42578125" style="94" customWidth="1"/>
    <col min="6918" max="6918" width="18.85546875" style="94" bestFit="1" customWidth="1"/>
    <col min="6919" max="6919" width="13.7109375" style="94" customWidth="1"/>
    <col min="6920" max="6920" width="15.140625" style="94" customWidth="1"/>
    <col min="6921" max="6921" width="23.140625" style="94" bestFit="1" customWidth="1"/>
    <col min="6922" max="6922" width="20.42578125" style="94" bestFit="1" customWidth="1"/>
    <col min="6923" max="6923" width="19.140625" style="94" customWidth="1"/>
    <col min="6924" max="6924" width="11.5703125" style="94" customWidth="1"/>
    <col min="6925" max="7168" width="9.140625" style="94"/>
    <col min="7169" max="7169" width="4.85546875" style="94" customWidth="1"/>
    <col min="7170" max="7170" width="49.28515625" style="94" customWidth="1"/>
    <col min="7171" max="7171" width="15.28515625" style="94" customWidth="1"/>
    <col min="7172" max="7172" width="8.85546875" style="94" customWidth="1"/>
    <col min="7173" max="7173" width="8.42578125" style="94" customWidth="1"/>
    <col min="7174" max="7174" width="18.85546875" style="94" bestFit="1" customWidth="1"/>
    <col min="7175" max="7175" width="13.7109375" style="94" customWidth="1"/>
    <col min="7176" max="7176" width="15.140625" style="94" customWidth="1"/>
    <col min="7177" max="7177" width="23.140625" style="94" bestFit="1" customWidth="1"/>
    <col min="7178" max="7178" width="20.42578125" style="94" bestFit="1" customWidth="1"/>
    <col min="7179" max="7179" width="19.140625" style="94" customWidth="1"/>
    <col min="7180" max="7180" width="11.5703125" style="94" customWidth="1"/>
    <col min="7181" max="7424" width="9.140625" style="94"/>
    <col min="7425" max="7425" width="4.85546875" style="94" customWidth="1"/>
    <col min="7426" max="7426" width="49.28515625" style="94" customWidth="1"/>
    <col min="7427" max="7427" width="15.28515625" style="94" customWidth="1"/>
    <col min="7428" max="7428" width="8.85546875" style="94" customWidth="1"/>
    <col min="7429" max="7429" width="8.42578125" style="94" customWidth="1"/>
    <col min="7430" max="7430" width="18.85546875" style="94" bestFit="1" customWidth="1"/>
    <col min="7431" max="7431" width="13.7109375" style="94" customWidth="1"/>
    <col min="7432" max="7432" width="15.140625" style="94" customWidth="1"/>
    <col min="7433" max="7433" width="23.140625" style="94" bestFit="1" customWidth="1"/>
    <col min="7434" max="7434" width="20.42578125" style="94" bestFit="1" customWidth="1"/>
    <col min="7435" max="7435" width="19.140625" style="94" customWidth="1"/>
    <col min="7436" max="7436" width="11.5703125" style="94" customWidth="1"/>
    <col min="7437" max="7680" width="9.140625" style="94"/>
    <col min="7681" max="7681" width="4.85546875" style="94" customWidth="1"/>
    <col min="7682" max="7682" width="49.28515625" style="94" customWidth="1"/>
    <col min="7683" max="7683" width="15.28515625" style="94" customWidth="1"/>
    <col min="7684" max="7684" width="8.85546875" style="94" customWidth="1"/>
    <col min="7685" max="7685" width="8.42578125" style="94" customWidth="1"/>
    <col min="7686" max="7686" width="18.85546875" style="94" bestFit="1" customWidth="1"/>
    <col min="7687" max="7687" width="13.7109375" style="94" customWidth="1"/>
    <col min="7688" max="7688" width="15.140625" style="94" customWidth="1"/>
    <col min="7689" max="7689" width="23.140625" style="94" bestFit="1" customWidth="1"/>
    <col min="7690" max="7690" width="20.42578125" style="94" bestFit="1" customWidth="1"/>
    <col min="7691" max="7691" width="19.140625" style="94" customWidth="1"/>
    <col min="7692" max="7692" width="11.5703125" style="94" customWidth="1"/>
    <col min="7693" max="7936" width="9.140625" style="94"/>
    <col min="7937" max="7937" width="4.85546875" style="94" customWidth="1"/>
    <col min="7938" max="7938" width="49.28515625" style="94" customWidth="1"/>
    <col min="7939" max="7939" width="15.28515625" style="94" customWidth="1"/>
    <col min="7940" max="7940" width="8.85546875" style="94" customWidth="1"/>
    <col min="7941" max="7941" width="8.42578125" style="94" customWidth="1"/>
    <col min="7942" max="7942" width="18.85546875" style="94" bestFit="1" customWidth="1"/>
    <col min="7943" max="7943" width="13.7109375" style="94" customWidth="1"/>
    <col min="7944" max="7944" width="15.140625" style="94" customWidth="1"/>
    <col min="7945" max="7945" width="23.140625" style="94" bestFit="1" customWidth="1"/>
    <col min="7946" max="7946" width="20.42578125" style="94" bestFit="1" customWidth="1"/>
    <col min="7947" max="7947" width="19.140625" style="94" customWidth="1"/>
    <col min="7948" max="7948" width="11.5703125" style="94" customWidth="1"/>
    <col min="7949" max="8192" width="9.140625" style="94"/>
    <col min="8193" max="8193" width="4.85546875" style="94" customWidth="1"/>
    <col min="8194" max="8194" width="49.28515625" style="94" customWidth="1"/>
    <col min="8195" max="8195" width="15.28515625" style="94" customWidth="1"/>
    <col min="8196" max="8196" width="8.85546875" style="94" customWidth="1"/>
    <col min="8197" max="8197" width="8.42578125" style="94" customWidth="1"/>
    <col min="8198" max="8198" width="18.85546875" style="94" bestFit="1" customWidth="1"/>
    <col min="8199" max="8199" width="13.7109375" style="94" customWidth="1"/>
    <col min="8200" max="8200" width="15.140625" style="94" customWidth="1"/>
    <col min="8201" max="8201" width="23.140625" style="94" bestFit="1" customWidth="1"/>
    <col min="8202" max="8202" width="20.42578125" style="94" bestFit="1" customWidth="1"/>
    <col min="8203" max="8203" width="19.140625" style="94" customWidth="1"/>
    <col min="8204" max="8204" width="11.5703125" style="94" customWidth="1"/>
    <col min="8205" max="8448" width="9.140625" style="94"/>
    <col min="8449" max="8449" width="4.85546875" style="94" customWidth="1"/>
    <col min="8450" max="8450" width="49.28515625" style="94" customWidth="1"/>
    <col min="8451" max="8451" width="15.28515625" style="94" customWidth="1"/>
    <col min="8452" max="8452" width="8.85546875" style="94" customWidth="1"/>
    <col min="8453" max="8453" width="8.42578125" style="94" customWidth="1"/>
    <col min="8454" max="8454" width="18.85546875" style="94" bestFit="1" customWidth="1"/>
    <col min="8455" max="8455" width="13.7109375" style="94" customWidth="1"/>
    <col min="8456" max="8456" width="15.140625" style="94" customWidth="1"/>
    <col min="8457" max="8457" width="23.140625" style="94" bestFit="1" customWidth="1"/>
    <col min="8458" max="8458" width="20.42578125" style="94" bestFit="1" customWidth="1"/>
    <col min="8459" max="8459" width="19.140625" style="94" customWidth="1"/>
    <col min="8460" max="8460" width="11.5703125" style="94" customWidth="1"/>
    <col min="8461" max="8704" width="9.140625" style="94"/>
    <col min="8705" max="8705" width="4.85546875" style="94" customWidth="1"/>
    <col min="8706" max="8706" width="49.28515625" style="94" customWidth="1"/>
    <col min="8707" max="8707" width="15.28515625" style="94" customWidth="1"/>
    <col min="8708" max="8708" width="8.85546875" style="94" customWidth="1"/>
    <col min="8709" max="8709" width="8.42578125" style="94" customWidth="1"/>
    <col min="8710" max="8710" width="18.85546875" style="94" bestFit="1" customWidth="1"/>
    <col min="8711" max="8711" width="13.7109375" style="94" customWidth="1"/>
    <col min="8712" max="8712" width="15.140625" style="94" customWidth="1"/>
    <col min="8713" max="8713" width="23.140625" style="94" bestFit="1" customWidth="1"/>
    <col min="8714" max="8714" width="20.42578125" style="94" bestFit="1" customWidth="1"/>
    <col min="8715" max="8715" width="19.140625" style="94" customWidth="1"/>
    <col min="8716" max="8716" width="11.5703125" style="94" customWidth="1"/>
    <col min="8717" max="8960" width="9.140625" style="94"/>
    <col min="8961" max="8961" width="4.85546875" style="94" customWidth="1"/>
    <col min="8962" max="8962" width="49.28515625" style="94" customWidth="1"/>
    <col min="8963" max="8963" width="15.28515625" style="94" customWidth="1"/>
    <col min="8964" max="8964" width="8.85546875" style="94" customWidth="1"/>
    <col min="8965" max="8965" width="8.42578125" style="94" customWidth="1"/>
    <col min="8966" max="8966" width="18.85546875" style="94" bestFit="1" customWidth="1"/>
    <col min="8967" max="8967" width="13.7109375" style="94" customWidth="1"/>
    <col min="8968" max="8968" width="15.140625" style="94" customWidth="1"/>
    <col min="8969" max="8969" width="23.140625" style="94" bestFit="1" customWidth="1"/>
    <col min="8970" max="8970" width="20.42578125" style="94" bestFit="1" customWidth="1"/>
    <col min="8971" max="8971" width="19.140625" style="94" customWidth="1"/>
    <col min="8972" max="8972" width="11.5703125" style="94" customWidth="1"/>
    <col min="8973" max="9216" width="9.140625" style="94"/>
    <col min="9217" max="9217" width="4.85546875" style="94" customWidth="1"/>
    <col min="9218" max="9218" width="49.28515625" style="94" customWidth="1"/>
    <col min="9219" max="9219" width="15.28515625" style="94" customWidth="1"/>
    <col min="9220" max="9220" width="8.85546875" style="94" customWidth="1"/>
    <col min="9221" max="9221" width="8.42578125" style="94" customWidth="1"/>
    <col min="9222" max="9222" width="18.85546875" style="94" bestFit="1" customWidth="1"/>
    <col min="9223" max="9223" width="13.7109375" style="94" customWidth="1"/>
    <col min="9224" max="9224" width="15.140625" style="94" customWidth="1"/>
    <col min="9225" max="9225" width="23.140625" style="94" bestFit="1" customWidth="1"/>
    <col min="9226" max="9226" width="20.42578125" style="94" bestFit="1" customWidth="1"/>
    <col min="9227" max="9227" width="19.140625" style="94" customWidth="1"/>
    <col min="9228" max="9228" width="11.5703125" style="94" customWidth="1"/>
    <col min="9229" max="9472" width="9.140625" style="94"/>
    <col min="9473" max="9473" width="4.85546875" style="94" customWidth="1"/>
    <col min="9474" max="9474" width="49.28515625" style="94" customWidth="1"/>
    <col min="9475" max="9475" width="15.28515625" style="94" customWidth="1"/>
    <col min="9476" max="9476" width="8.85546875" style="94" customWidth="1"/>
    <col min="9477" max="9477" width="8.42578125" style="94" customWidth="1"/>
    <col min="9478" max="9478" width="18.85546875" style="94" bestFit="1" customWidth="1"/>
    <col min="9479" max="9479" width="13.7109375" style="94" customWidth="1"/>
    <col min="9480" max="9480" width="15.140625" style="94" customWidth="1"/>
    <col min="9481" max="9481" width="23.140625" style="94" bestFit="1" customWidth="1"/>
    <col min="9482" max="9482" width="20.42578125" style="94" bestFit="1" customWidth="1"/>
    <col min="9483" max="9483" width="19.140625" style="94" customWidth="1"/>
    <col min="9484" max="9484" width="11.5703125" style="94" customWidth="1"/>
    <col min="9485" max="9728" width="9.140625" style="94"/>
    <col min="9729" max="9729" width="4.85546875" style="94" customWidth="1"/>
    <col min="9730" max="9730" width="49.28515625" style="94" customWidth="1"/>
    <col min="9731" max="9731" width="15.28515625" style="94" customWidth="1"/>
    <col min="9732" max="9732" width="8.85546875" style="94" customWidth="1"/>
    <col min="9733" max="9733" width="8.42578125" style="94" customWidth="1"/>
    <col min="9734" max="9734" width="18.85546875" style="94" bestFit="1" customWidth="1"/>
    <col min="9735" max="9735" width="13.7109375" style="94" customWidth="1"/>
    <col min="9736" max="9736" width="15.140625" style="94" customWidth="1"/>
    <col min="9737" max="9737" width="23.140625" style="94" bestFit="1" customWidth="1"/>
    <col min="9738" max="9738" width="20.42578125" style="94" bestFit="1" customWidth="1"/>
    <col min="9739" max="9739" width="19.140625" style="94" customWidth="1"/>
    <col min="9740" max="9740" width="11.5703125" style="94" customWidth="1"/>
    <col min="9741" max="9984" width="9.140625" style="94"/>
    <col min="9985" max="9985" width="4.85546875" style="94" customWidth="1"/>
    <col min="9986" max="9986" width="49.28515625" style="94" customWidth="1"/>
    <col min="9987" max="9987" width="15.28515625" style="94" customWidth="1"/>
    <col min="9988" max="9988" width="8.85546875" style="94" customWidth="1"/>
    <col min="9989" max="9989" width="8.42578125" style="94" customWidth="1"/>
    <col min="9990" max="9990" width="18.85546875" style="94" bestFit="1" customWidth="1"/>
    <col min="9991" max="9991" width="13.7109375" style="94" customWidth="1"/>
    <col min="9992" max="9992" width="15.140625" style="94" customWidth="1"/>
    <col min="9993" max="9993" width="23.140625" style="94" bestFit="1" customWidth="1"/>
    <col min="9994" max="9994" width="20.42578125" style="94" bestFit="1" customWidth="1"/>
    <col min="9995" max="9995" width="19.140625" style="94" customWidth="1"/>
    <col min="9996" max="9996" width="11.5703125" style="94" customWidth="1"/>
    <col min="9997" max="10240" width="9.140625" style="94"/>
    <col min="10241" max="10241" width="4.85546875" style="94" customWidth="1"/>
    <col min="10242" max="10242" width="49.28515625" style="94" customWidth="1"/>
    <col min="10243" max="10243" width="15.28515625" style="94" customWidth="1"/>
    <col min="10244" max="10244" width="8.85546875" style="94" customWidth="1"/>
    <col min="10245" max="10245" width="8.42578125" style="94" customWidth="1"/>
    <col min="10246" max="10246" width="18.85546875" style="94" bestFit="1" customWidth="1"/>
    <col min="10247" max="10247" width="13.7109375" style="94" customWidth="1"/>
    <col min="10248" max="10248" width="15.140625" style="94" customWidth="1"/>
    <col min="10249" max="10249" width="23.140625" style="94" bestFit="1" customWidth="1"/>
    <col min="10250" max="10250" width="20.42578125" style="94" bestFit="1" customWidth="1"/>
    <col min="10251" max="10251" width="19.140625" style="94" customWidth="1"/>
    <col min="10252" max="10252" width="11.5703125" style="94" customWidth="1"/>
    <col min="10253" max="10496" width="9.140625" style="94"/>
    <col min="10497" max="10497" width="4.85546875" style="94" customWidth="1"/>
    <col min="10498" max="10498" width="49.28515625" style="94" customWidth="1"/>
    <col min="10499" max="10499" width="15.28515625" style="94" customWidth="1"/>
    <col min="10500" max="10500" width="8.85546875" style="94" customWidth="1"/>
    <col min="10501" max="10501" width="8.42578125" style="94" customWidth="1"/>
    <col min="10502" max="10502" width="18.85546875" style="94" bestFit="1" customWidth="1"/>
    <col min="10503" max="10503" width="13.7109375" style="94" customWidth="1"/>
    <col min="10504" max="10504" width="15.140625" style="94" customWidth="1"/>
    <col min="10505" max="10505" width="23.140625" style="94" bestFit="1" customWidth="1"/>
    <col min="10506" max="10506" width="20.42578125" style="94" bestFit="1" customWidth="1"/>
    <col min="10507" max="10507" width="19.140625" style="94" customWidth="1"/>
    <col min="10508" max="10508" width="11.5703125" style="94" customWidth="1"/>
    <col min="10509" max="10752" width="9.140625" style="94"/>
    <col min="10753" max="10753" width="4.85546875" style="94" customWidth="1"/>
    <col min="10754" max="10754" width="49.28515625" style="94" customWidth="1"/>
    <col min="10755" max="10755" width="15.28515625" style="94" customWidth="1"/>
    <col min="10756" max="10756" width="8.85546875" style="94" customWidth="1"/>
    <col min="10757" max="10757" width="8.42578125" style="94" customWidth="1"/>
    <col min="10758" max="10758" width="18.85546875" style="94" bestFit="1" customWidth="1"/>
    <col min="10759" max="10759" width="13.7109375" style="94" customWidth="1"/>
    <col min="10760" max="10760" width="15.140625" style="94" customWidth="1"/>
    <col min="10761" max="10761" width="23.140625" style="94" bestFit="1" customWidth="1"/>
    <col min="10762" max="10762" width="20.42578125" style="94" bestFit="1" customWidth="1"/>
    <col min="10763" max="10763" width="19.140625" style="94" customWidth="1"/>
    <col min="10764" max="10764" width="11.5703125" style="94" customWidth="1"/>
    <col min="10765" max="11008" width="9.140625" style="94"/>
    <col min="11009" max="11009" width="4.85546875" style="94" customWidth="1"/>
    <col min="11010" max="11010" width="49.28515625" style="94" customWidth="1"/>
    <col min="11011" max="11011" width="15.28515625" style="94" customWidth="1"/>
    <col min="11012" max="11012" width="8.85546875" style="94" customWidth="1"/>
    <col min="11013" max="11013" width="8.42578125" style="94" customWidth="1"/>
    <col min="11014" max="11014" width="18.85546875" style="94" bestFit="1" customWidth="1"/>
    <col min="11015" max="11015" width="13.7109375" style="94" customWidth="1"/>
    <col min="11016" max="11016" width="15.140625" style="94" customWidth="1"/>
    <col min="11017" max="11017" width="23.140625" style="94" bestFit="1" customWidth="1"/>
    <col min="11018" max="11018" width="20.42578125" style="94" bestFit="1" customWidth="1"/>
    <col min="11019" max="11019" width="19.140625" style="94" customWidth="1"/>
    <col min="11020" max="11020" width="11.5703125" style="94" customWidth="1"/>
    <col min="11021" max="11264" width="9.140625" style="94"/>
    <col min="11265" max="11265" width="4.85546875" style="94" customWidth="1"/>
    <col min="11266" max="11266" width="49.28515625" style="94" customWidth="1"/>
    <col min="11267" max="11267" width="15.28515625" style="94" customWidth="1"/>
    <col min="11268" max="11268" width="8.85546875" style="94" customWidth="1"/>
    <col min="11269" max="11269" width="8.42578125" style="94" customWidth="1"/>
    <col min="11270" max="11270" width="18.85546875" style="94" bestFit="1" customWidth="1"/>
    <col min="11271" max="11271" width="13.7109375" style="94" customWidth="1"/>
    <col min="11272" max="11272" width="15.140625" style="94" customWidth="1"/>
    <col min="11273" max="11273" width="23.140625" style="94" bestFit="1" customWidth="1"/>
    <col min="11274" max="11274" width="20.42578125" style="94" bestFit="1" customWidth="1"/>
    <col min="11275" max="11275" width="19.140625" style="94" customWidth="1"/>
    <col min="11276" max="11276" width="11.5703125" style="94" customWidth="1"/>
    <col min="11277" max="11520" width="9.140625" style="94"/>
    <col min="11521" max="11521" width="4.85546875" style="94" customWidth="1"/>
    <col min="11522" max="11522" width="49.28515625" style="94" customWidth="1"/>
    <col min="11523" max="11523" width="15.28515625" style="94" customWidth="1"/>
    <col min="11524" max="11524" width="8.85546875" style="94" customWidth="1"/>
    <col min="11525" max="11525" width="8.42578125" style="94" customWidth="1"/>
    <col min="11526" max="11526" width="18.85546875" style="94" bestFit="1" customWidth="1"/>
    <col min="11527" max="11527" width="13.7109375" style="94" customWidth="1"/>
    <col min="11528" max="11528" width="15.140625" style="94" customWidth="1"/>
    <col min="11529" max="11529" width="23.140625" style="94" bestFit="1" customWidth="1"/>
    <col min="11530" max="11530" width="20.42578125" style="94" bestFit="1" customWidth="1"/>
    <col min="11531" max="11531" width="19.140625" style="94" customWidth="1"/>
    <col min="11532" max="11532" width="11.5703125" style="94" customWidth="1"/>
    <col min="11533" max="11776" width="9.140625" style="94"/>
    <col min="11777" max="11777" width="4.85546875" style="94" customWidth="1"/>
    <col min="11778" max="11778" width="49.28515625" style="94" customWidth="1"/>
    <col min="11779" max="11779" width="15.28515625" style="94" customWidth="1"/>
    <col min="11780" max="11780" width="8.85546875" style="94" customWidth="1"/>
    <col min="11781" max="11781" width="8.42578125" style="94" customWidth="1"/>
    <col min="11782" max="11782" width="18.85546875" style="94" bestFit="1" customWidth="1"/>
    <col min="11783" max="11783" width="13.7109375" style="94" customWidth="1"/>
    <col min="11784" max="11784" width="15.140625" style="94" customWidth="1"/>
    <col min="11785" max="11785" width="23.140625" style="94" bestFit="1" customWidth="1"/>
    <col min="11786" max="11786" width="20.42578125" style="94" bestFit="1" customWidth="1"/>
    <col min="11787" max="11787" width="19.140625" style="94" customWidth="1"/>
    <col min="11788" max="11788" width="11.5703125" style="94" customWidth="1"/>
    <col min="11789" max="12032" width="9.140625" style="94"/>
    <col min="12033" max="12033" width="4.85546875" style="94" customWidth="1"/>
    <col min="12034" max="12034" width="49.28515625" style="94" customWidth="1"/>
    <col min="12035" max="12035" width="15.28515625" style="94" customWidth="1"/>
    <col min="12036" max="12036" width="8.85546875" style="94" customWidth="1"/>
    <col min="12037" max="12037" width="8.42578125" style="94" customWidth="1"/>
    <col min="12038" max="12038" width="18.85546875" style="94" bestFit="1" customWidth="1"/>
    <col min="12039" max="12039" width="13.7109375" style="94" customWidth="1"/>
    <col min="12040" max="12040" width="15.140625" style="94" customWidth="1"/>
    <col min="12041" max="12041" width="23.140625" style="94" bestFit="1" customWidth="1"/>
    <col min="12042" max="12042" width="20.42578125" style="94" bestFit="1" customWidth="1"/>
    <col min="12043" max="12043" width="19.140625" style="94" customWidth="1"/>
    <col min="12044" max="12044" width="11.5703125" style="94" customWidth="1"/>
    <col min="12045" max="12288" width="9.140625" style="94"/>
    <col min="12289" max="12289" width="4.85546875" style="94" customWidth="1"/>
    <col min="12290" max="12290" width="49.28515625" style="94" customWidth="1"/>
    <col min="12291" max="12291" width="15.28515625" style="94" customWidth="1"/>
    <col min="12292" max="12292" width="8.85546875" style="94" customWidth="1"/>
    <col min="12293" max="12293" width="8.42578125" style="94" customWidth="1"/>
    <col min="12294" max="12294" width="18.85546875" style="94" bestFit="1" customWidth="1"/>
    <col min="12295" max="12295" width="13.7109375" style="94" customWidth="1"/>
    <col min="12296" max="12296" width="15.140625" style="94" customWidth="1"/>
    <col min="12297" max="12297" width="23.140625" style="94" bestFit="1" customWidth="1"/>
    <col min="12298" max="12298" width="20.42578125" style="94" bestFit="1" customWidth="1"/>
    <col min="12299" max="12299" width="19.140625" style="94" customWidth="1"/>
    <col min="12300" max="12300" width="11.5703125" style="94" customWidth="1"/>
    <col min="12301" max="12544" width="9.140625" style="94"/>
    <col min="12545" max="12545" width="4.85546875" style="94" customWidth="1"/>
    <col min="12546" max="12546" width="49.28515625" style="94" customWidth="1"/>
    <col min="12547" max="12547" width="15.28515625" style="94" customWidth="1"/>
    <col min="12548" max="12548" width="8.85546875" style="94" customWidth="1"/>
    <col min="12549" max="12549" width="8.42578125" style="94" customWidth="1"/>
    <col min="12550" max="12550" width="18.85546875" style="94" bestFit="1" customWidth="1"/>
    <col min="12551" max="12551" width="13.7109375" style="94" customWidth="1"/>
    <col min="12552" max="12552" width="15.140625" style="94" customWidth="1"/>
    <col min="12553" max="12553" width="23.140625" style="94" bestFit="1" customWidth="1"/>
    <col min="12554" max="12554" width="20.42578125" style="94" bestFit="1" customWidth="1"/>
    <col min="12555" max="12555" width="19.140625" style="94" customWidth="1"/>
    <col min="12556" max="12556" width="11.5703125" style="94" customWidth="1"/>
    <col min="12557" max="12800" width="9.140625" style="94"/>
    <col min="12801" max="12801" width="4.85546875" style="94" customWidth="1"/>
    <col min="12802" max="12802" width="49.28515625" style="94" customWidth="1"/>
    <col min="12803" max="12803" width="15.28515625" style="94" customWidth="1"/>
    <col min="12804" max="12804" width="8.85546875" style="94" customWidth="1"/>
    <col min="12805" max="12805" width="8.42578125" style="94" customWidth="1"/>
    <col min="12806" max="12806" width="18.85546875" style="94" bestFit="1" customWidth="1"/>
    <col min="12807" max="12807" width="13.7109375" style="94" customWidth="1"/>
    <col min="12808" max="12808" width="15.140625" style="94" customWidth="1"/>
    <col min="12809" max="12809" width="23.140625" style="94" bestFit="1" customWidth="1"/>
    <col min="12810" max="12810" width="20.42578125" style="94" bestFit="1" customWidth="1"/>
    <col min="12811" max="12811" width="19.140625" style="94" customWidth="1"/>
    <col min="12812" max="12812" width="11.5703125" style="94" customWidth="1"/>
    <col min="12813" max="13056" width="9.140625" style="94"/>
    <col min="13057" max="13057" width="4.85546875" style="94" customWidth="1"/>
    <col min="13058" max="13058" width="49.28515625" style="94" customWidth="1"/>
    <col min="13059" max="13059" width="15.28515625" style="94" customWidth="1"/>
    <col min="13060" max="13060" width="8.85546875" style="94" customWidth="1"/>
    <col min="13061" max="13061" width="8.42578125" style="94" customWidth="1"/>
    <col min="13062" max="13062" width="18.85546875" style="94" bestFit="1" customWidth="1"/>
    <col min="13063" max="13063" width="13.7109375" style="94" customWidth="1"/>
    <col min="13064" max="13064" width="15.140625" style="94" customWidth="1"/>
    <col min="13065" max="13065" width="23.140625" style="94" bestFit="1" customWidth="1"/>
    <col min="13066" max="13066" width="20.42578125" style="94" bestFit="1" customWidth="1"/>
    <col min="13067" max="13067" width="19.140625" style="94" customWidth="1"/>
    <col min="13068" max="13068" width="11.5703125" style="94" customWidth="1"/>
    <col min="13069" max="13312" width="9.140625" style="94"/>
    <col min="13313" max="13313" width="4.85546875" style="94" customWidth="1"/>
    <col min="13314" max="13314" width="49.28515625" style="94" customWidth="1"/>
    <col min="13315" max="13315" width="15.28515625" style="94" customWidth="1"/>
    <col min="13316" max="13316" width="8.85546875" style="94" customWidth="1"/>
    <col min="13317" max="13317" width="8.42578125" style="94" customWidth="1"/>
    <col min="13318" max="13318" width="18.85546875" style="94" bestFit="1" customWidth="1"/>
    <col min="13319" max="13319" width="13.7109375" style="94" customWidth="1"/>
    <col min="13320" max="13320" width="15.140625" style="94" customWidth="1"/>
    <col min="13321" max="13321" width="23.140625" style="94" bestFit="1" customWidth="1"/>
    <col min="13322" max="13322" width="20.42578125" style="94" bestFit="1" customWidth="1"/>
    <col min="13323" max="13323" width="19.140625" style="94" customWidth="1"/>
    <col min="13324" max="13324" width="11.5703125" style="94" customWidth="1"/>
    <col min="13325" max="13568" width="9.140625" style="94"/>
    <col min="13569" max="13569" width="4.85546875" style="94" customWidth="1"/>
    <col min="13570" max="13570" width="49.28515625" style="94" customWidth="1"/>
    <col min="13571" max="13571" width="15.28515625" style="94" customWidth="1"/>
    <col min="13572" max="13572" width="8.85546875" style="94" customWidth="1"/>
    <col min="13573" max="13573" width="8.42578125" style="94" customWidth="1"/>
    <col min="13574" max="13574" width="18.85546875" style="94" bestFit="1" customWidth="1"/>
    <col min="13575" max="13575" width="13.7109375" style="94" customWidth="1"/>
    <col min="13576" max="13576" width="15.140625" style="94" customWidth="1"/>
    <col min="13577" max="13577" width="23.140625" style="94" bestFit="1" customWidth="1"/>
    <col min="13578" max="13578" width="20.42578125" style="94" bestFit="1" customWidth="1"/>
    <col min="13579" max="13579" width="19.140625" style="94" customWidth="1"/>
    <col min="13580" max="13580" width="11.5703125" style="94" customWidth="1"/>
    <col min="13581" max="13824" width="9.140625" style="94"/>
    <col min="13825" max="13825" width="4.85546875" style="94" customWidth="1"/>
    <col min="13826" max="13826" width="49.28515625" style="94" customWidth="1"/>
    <col min="13827" max="13827" width="15.28515625" style="94" customWidth="1"/>
    <col min="13828" max="13828" width="8.85546875" style="94" customWidth="1"/>
    <col min="13829" max="13829" width="8.42578125" style="94" customWidth="1"/>
    <col min="13830" max="13830" width="18.85546875" style="94" bestFit="1" customWidth="1"/>
    <col min="13831" max="13831" width="13.7109375" style="94" customWidth="1"/>
    <col min="13832" max="13832" width="15.140625" style="94" customWidth="1"/>
    <col min="13833" max="13833" width="23.140625" style="94" bestFit="1" customWidth="1"/>
    <col min="13834" max="13834" width="20.42578125" style="94" bestFit="1" customWidth="1"/>
    <col min="13835" max="13835" width="19.140625" style="94" customWidth="1"/>
    <col min="13836" max="13836" width="11.5703125" style="94" customWidth="1"/>
    <col min="13837" max="14080" width="9.140625" style="94"/>
    <col min="14081" max="14081" width="4.85546875" style="94" customWidth="1"/>
    <col min="14082" max="14082" width="49.28515625" style="94" customWidth="1"/>
    <col min="14083" max="14083" width="15.28515625" style="94" customWidth="1"/>
    <col min="14084" max="14084" width="8.85546875" style="94" customWidth="1"/>
    <col min="14085" max="14085" width="8.42578125" style="94" customWidth="1"/>
    <col min="14086" max="14086" width="18.85546875" style="94" bestFit="1" customWidth="1"/>
    <col min="14087" max="14087" width="13.7109375" style="94" customWidth="1"/>
    <col min="14088" max="14088" width="15.140625" style="94" customWidth="1"/>
    <col min="14089" max="14089" width="23.140625" style="94" bestFit="1" customWidth="1"/>
    <col min="14090" max="14090" width="20.42578125" style="94" bestFit="1" customWidth="1"/>
    <col min="14091" max="14091" width="19.140625" style="94" customWidth="1"/>
    <col min="14092" max="14092" width="11.5703125" style="94" customWidth="1"/>
    <col min="14093" max="14336" width="9.140625" style="94"/>
    <col min="14337" max="14337" width="4.85546875" style="94" customWidth="1"/>
    <col min="14338" max="14338" width="49.28515625" style="94" customWidth="1"/>
    <col min="14339" max="14339" width="15.28515625" style="94" customWidth="1"/>
    <col min="14340" max="14340" width="8.85546875" style="94" customWidth="1"/>
    <col min="14341" max="14341" width="8.42578125" style="94" customWidth="1"/>
    <col min="14342" max="14342" width="18.85546875" style="94" bestFit="1" customWidth="1"/>
    <col min="14343" max="14343" width="13.7109375" style="94" customWidth="1"/>
    <col min="14344" max="14344" width="15.140625" style="94" customWidth="1"/>
    <col min="14345" max="14345" width="23.140625" style="94" bestFit="1" customWidth="1"/>
    <col min="14346" max="14346" width="20.42578125" style="94" bestFit="1" customWidth="1"/>
    <col min="14347" max="14347" width="19.140625" style="94" customWidth="1"/>
    <col min="14348" max="14348" width="11.5703125" style="94" customWidth="1"/>
    <col min="14349" max="14592" width="9.140625" style="94"/>
    <col min="14593" max="14593" width="4.85546875" style="94" customWidth="1"/>
    <col min="14594" max="14594" width="49.28515625" style="94" customWidth="1"/>
    <col min="14595" max="14595" width="15.28515625" style="94" customWidth="1"/>
    <col min="14596" max="14596" width="8.85546875" style="94" customWidth="1"/>
    <col min="14597" max="14597" width="8.42578125" style="94" customWidth="1"/>
    <col min="14598" max="14598" width="18.85546875" style="94" bestFit="1" customWidth="1"/>
    <col min="14599" max="14599" width="13.7109375" style="94" customWidth="1"/>
    <col min="14600" max="14600" width="15.140625" style="94" customWidth="1"/>
    <col min="14601" max="14601" width="23.140625" style="94" bestFit="1" customWidth="1"/>
    <col min="14602" max="14602" width="20.42578125" style="94" bestFit="1" customWidth="1"/>
    <col min="14603" max="14603" width="19.140625" style="94" customWidth="1"/>
    <col min="14604" max="14604" width="11.5703125" style="94" customWidth="1"/>
    <col min="14605" max="14848" width="9.140625" style="94"/>
    <col min="14849" max="14849" width="4.85546875" style="94" customWidth="1"/>
    <col min="14850" max="14850" width="49.28515625" style="94" customWidth="1"/>
    <col min="14851" max="14851" width="15.28515625" style="94" customWidth="1"/>
    <col min="14852" max="14852" width="8.85546875" style="94" customWidth="1"/>
    <col min="14853" max="14853" width="8.42578125" style="94" customWidth="1"/>
    <col min="14854" max="14854" width="18.85546875" style="94" bestFit="1" customWidth="1"/>
    <col min="14855" max="14855" width="13.7109375" style="94" customWidth="1"/>
    <col min="14856" max="14856" width="15.140625" style="94" customWidth="1"/>
    <col min="14857" max="14857" width="23.140625" style="94" bestFit="1" customWidth="1"/>
    <col min="14858" max="14858" width="20.42578125" style="94" bestFit="1" customWidth="1"/>
    <col min="14859" max="14859" width="19.140625" style="94" customWidth="1"/>
    <col min="14860" max="14860" width="11.5703125" style="94" customWidth="1"/>
    <col min="14861" max="15104" width="9.140625" style="94"/>
    <col min="15105" max="15105" width="4.85546875" style="94" customWidth="1"/>
    <col min="15106" max="15106" width="49.28515625" style="94" customWidth="1"/>
    <col min="15107" max="15107" width="15.28515625" style="94" customWidth="1"/>
    <col min="15108" max="15108" width="8.85546875" style="94" customWidth="1"/>
    <col min="15109" max="15109" width="8.42578125" style="94" customWidth="1"/>
    <col min="15110" max="15110" width="18.85546875" style="94" bestFit="1" customWidth="1"/>
    <col min="15111" max="15111" width="13.7109375" style="94" customWidth="1"/>
    <col min="15112" max="15112" width="15.140625" style="94" customWidth="1"/>
    <col min="15113" max="15113" width="23.140625" style="94" bestFit="1" customWidth="1"/>
    <col min="15114" max="15114" width="20.42578125" style="94" bestFit="1" customWidth="1"/>
    <col min="15115" max="15115" width="19.140625" style="94" customWidth="1"/>
    <col min="15116" max="15116" width="11.5703125" style="94" customWidth="1"/>
    <col min="15117" max="15360" width="9.140625" style="94"/>
    <col min="15361" max="15361" width="4.85546875" style="94" customWidth="1"/>
    <col min="15362" max="15362" width="49.28515625" style="94" customWidth="1"/>
    <col min="15363" max="15363" width="15.28515625" style="94" customWidth="1"/>
    <col min="15364" max="15364" width="8.85546875" style="94" customWidth="1"/>
    <col min="15365" max="15365" width="8.42578125" style="94" customWidth="1"/>
    <col min="15366" max="15366" width="18.85546875" style="94" bestFit="1" customWidth="1"/>
    <col min="15367" max="15367" width="13.7109375" style="94" customWidth="1"/>
    <col min="15368" max="15368" width="15.140625" style="94" customWidth="1"/>
    <col min="15369" max="15369" width="23.140625" style="94" bestFit="1" customWidth="1"/>
    <col min="15370" max="15370" width="20.42578125" style="94" bestFit="1" customWidth="1"/>
    <col min="15371" max="15371" width="19.140625" style="94" customWidth="1"/>
    <col min="15372" max="15372" width="11.5703125" style="94" customWidth="1"/>
    <col min="15373" max="15616" width="9.140625" style="94"/>
    <col min="15617" max="15617" width="4.85546875" style="94" customWidth="1"/>
    <col min="15618" max="15618" width="49.28515625" style="94" customWidth="1"/>
    <col min="15619" max="15619" width="15.28515625" style="94" customWidth="1"/>
    <col min="15620" max="15620" width="8.85546875" style="94" customWidth="1"/>
    <col min="15621" max="15621" width="8.42578125" style="94" customWidth="1"/>
    <col min="15622" max="15622" width="18.85546875" style="94" bestFit="1" customWidth="1"/>
    <col min="15623" max="15623" width="13.7109375" style="94" customWidth="1"/>
    <col min="15624" max="15624" width="15.140625" style="94" customWidth="1"/>
    <col min="15625" max="15625" width="23.140625" style="94" bestFit="1" customWidth="1"/>
    <col min="15626" max="15626" width="20.42578125" style="94" bestFit="1" customWidth="1"/>
    <col min="15627" max="15627" width="19.140625" style="94" customWidth="1"/>
    <col min="15628" max="15628" width="11.5703125" style="94" customWidth="1"/>
    <col min="15629" max="15872" width="9.140625" style="94"/>
    <col min="15873" max="15873" width="4.85546875" style="94" customWidth="1"/>
    <col min="15874" max="15874" width="49.28515625" style="94" customWidth="1"/>
    <col min="15875" max="15875" width="15.28515625" style="94" customWidth="1"/>
    <col min="15876" max="15876" width="8.85546875" style="94" customWidth="1"/>
    <col min="15877" max="15877" width="8.42578125" style="94" customWidth="1"/>
    <col min="15878" max="15878" width="18.85546875" style="94" bestFit="1" customWidth="1"/>
    <col min="15879" max="15879" width="13.7109375" style="94" customWidth="1"/>
    <col min="15880" max="15880" width="15.140625" style="94" customWidth="1"/>
    <col min="15881" max="15881" width="23.140625" style="94" bestFit="1" customWidth="1"/>
    <col min="15882" max="15882" width="20.42578125" style="94" bestFit="1" customWidth="1"/>
    <col min="15883" max="15883" width="19.140625" style="94" customWidth="1"/>
    <col min="15884" max="15884" width="11.5703125" style="94" customWidth="1"/>
    <col min="15885" max="16128" width="9.140625" style="94"/>
    <col min="16129" max="16129" width="4.85546875" style="94" customWidth="1"/>
    <col min="16130" max="16130" width="49.28515625" style="94" customWidth="1"/>
    <col min="16131" max="16131" width="15.28515625" style="94" customWidth="1"/>
    <col min="16132" max="16132" width="8.85546875" style="94" customWidth="1"/>
    <col min="16133" max="16133" width="8.42578125" style="94" customWidth="1"/>
    <col min="16134" max="16134" width="18.85546875" style="94" bestFit="1" customWidth="1"/>
    <col min="16135" max="16135" width="13.7109375" style="94" customWidth="1"/>
    <col min="16136" max="16136" width="15.140625" style="94" customWidth="1"/>
    <col min="16137" max="16137" width="23.140625" style="94" bestFit="1" customWidth="1"/>
    <col min="16138" max="16138" width="20.42578125" style="94" bestFit="1" customWidth="1"/>
    <col min="16139" max="16139" width="19.140625" style="94" customWidth="1"/>
    <col min="16140" max="16140" width="11.5703125" style="94" customWidth="1"/>
    <col min="16141" max="16384" width="9.140625" style="94"/>
  </cols>
  <sheetData>
    <row r="1" spans="1:256" ht="24">
      <c r="A1" s="84" t="s">
        <v>373</v>
      </c>
      <c r="B1" s="80"/>
      <c r="C1" s="81"/>
      <c r="D1" s="81"/>
      <c r="E1" s="81"/>
      <c r="F1" s="81"/>
      <c r="G1" s="81"/>
      <c r="H1" s="81"/>
      <c r="I1" s="80"/>
      <c r="J1" s="80"/>
      <c r="K1" s="80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</row>
    <row r="2" spans="1:256" ht="24">
      <c r="A2" s="84" t="s">
        <v>61</v>
      </c>
      <c r="B2" s="80"/>
      <c r="C2" s="81"/>
      <c r="D2" s="81"/>
      <c r="E2" s="81"/>
      <c r="F2" s="81"/>
      <c r="G2" s="81"/>
      <c r="H2" s="81"/>
      <c r="I2" s="80"/>
      <c r="J2" s="80"/>
      <c r="K2" s="80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</row>
    <row r="3" spans="1:256" ht="24">
      <c r="A3" s="627" t="s">
        <v>207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24">
      <c r="A4" s="331" t="s">
        <v>264</v>
      </c>
      <c r="B4" s="301"/>
      <c r="C4" s="301"/>
      <c r="D4" s="301"/>
      <c r="E4" s="301"/>
      <c r="K4" s="301"/>
      <c r="L4" s="301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ht="27.75">
      <c r="A5" s="332" t="s">
        <v>265</v>
      </c>
      <c r="B5" s="301"/>
      <c r="C5" s="301"/>
      <c r="D5" s="301"/>
      <c r="E5" s="301"/>
      <c r="F5" s="410" t="s">
        <v>309</v>
      </c>
      <c r="G5" s="406"/>
      <c r="H5" s="4" t="s">
        <v>310</v>
      </c>
      <c r="I5" s="515"/>
      <c r="J5" s="411" t="s">
        <v>313</v>
      </c>
      <c r="L5" s="301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ht="27.75">
      <c r="A6" s="332"/>
      <c r="B6" s="406"/>
      <c r="C6" s="406"/>
      <c r="D6" s="406"/>
      <c r="E6" s="406"/>
      <c r="F6" s="406"/>
      <c r="G6" s="406"/>
      <c r="H6" s="4" t="s">
        <v>311</v>
      </c>
      <c r="I6" s="515"/>
      <c r="J6" s="526" t="s">
        <v>379</v>
      </c>
      <c r="L6" s="406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ht="22.5" customHeight="1">
      <c r="A7" s="151"/>
      <c r="B7" s="151"/>
      <c r="C7" s="151"/>
      <c r="D7" s="151"/>
      <c r="E7" s="151"/>
      <c r="F7" s="151"/>
      <c r="G7" s="151"/>
      <c r="H7" s="4" t="s">
        <v>312</v>
      </c>
      <c r="I7" s="151"/>
      <c r="J7" s="412" t="s">
        <v>380</v>
      </c>
      <c r="L7" s="151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>
      <c r="A8" s="628" t="s">
        <v>28</v>
      </c>
      <c r="B8" s="628" t="s">
        <v>58</v>
      </c>
      <c r="C8" s="86" t="s">
        <v>53</v>
      </c>
      <c r="D8" s="631" t="s">
        <v>52</v>
      </c>
      <c r="E8" s="631"/>
      <c r="F8" s="632" t="s">
        <v>57</v>
      </c>
      <c r="G8" s="632" t="s">
        <v>62</v>
      </c>
      <c r="H8" s="632" t="s">
        <v>63</v>
      </c>
      <c r="I8" s="628" t="s">
        <v>56</v>
      </c>
      <c r="J8" s="628" t="s">
        <v>60</v>
      </c>
      <c r="K8" s="635" t="s">
        <v>314</v>
      </c>
      <c r="L8" s="87" t="s">
        <v>54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>
      <c r="A9" s="629"/>
      <c r="B9" s="630"/>
      <c r="C9" s="100" t="s">
        <v>55</v>
      </c>
      <c r="D9" s="152" t="s">
        <v>6</v>
      </c>
      <c r="E9" s="152" t="s">
        <v>2</v>
      </c>
      <c r="F9" s="633"/>
      <c r="G9" s="633"/>
      <c r="H9" s="633"/>
      <c r="I9" s="629"/>
      <c r="J9" s="634"/>
      <c r="K9" s="634"/>
      <c r="L9" s="89" t="s">
        <v>49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28.5" thickBot="1">
      <c r="A10" s="90"/>
      <c r="B10" s="90" t="s">
        <v>22</v>
      </c>
      <c r="C10" s="101">
        <f>C11</f>
        <v>0</v>
      </c>
      <c r="D10" s="102"/>
      <c r="E10" s="92"/>
      <c r="F10" s="91"/>
      <c r="G10" s="91"/>
      <c r="H10" s="91"/>
      <c r="I10" s="91"/>
      <c r="J10" s="91"/>
      <c r="K10" s="91"/>
      <c r="L10" s="92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</row>
    <row r="11" spans="1:256" ht="72.75" thickTop="1">
      <c r="A11" s="166"/>
      <c r="B11" s="197" t="s">
        <v>223</v>
      </c>
      <c r="C11" s="202">
        <f>SUM(C12,C15,C18,C21,C24,C27)</f>
        <v>0</v>
      </c>
      <c r="D11" s="203"/>
      <c r="E11" s="203"/>
      <c r="F11" s="203"/>
      <c r="G11" s="204"/>
      <c r="H11" s="204"/>
      <c r="I11" s="205"/>
      <c r="J11" s="205"/>
      <c r="K11" s="206"/>
      <c r="L11" s="172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</row>
    <row r="12" spans="1:256" ht="48">
      <c r="A12" s="173">
        <v>1</v>
      </c>
      <c r="B12" s="190" t="s">
        <v>208</v>
      </c>
      <c r="C12" s="181">
        <f>SUM(C13:C14)</f>
        <v>0</v>
      </c>
      <c r="D12" s="186"/>
      <c r="E12" s="207"/>
      <c r="F12" s="207"/>
      <c r="G12" s="208"/>
      <c r="H12" s="208"/>
      <c r="I12" s="209"/>
      <c r="J12" s="209"/>
      <c r="K12" s="209"/>
      <c r="L12" s="210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  <c r="HN12" s="211"/>
      <c r="HO12" s="211"/>
      <c r="HP12" s="211"/>
      <c r="HQ12" s="211"/>
      <c r="HR12" s="211"/>
      <c r="HS12" s="211"/>
      <c r="HT12" s="211"/>
      <c r="HU12" s="211"/>
      <c r="HV12" s="211"/>
      <c r="HW12" s="211"/>
      <c r="HX12" s="211"/>
      <c r="HY12" s="211"/>
      <c r="HZ12" s="211"/>
      <c r="IA12" s="211"/>
      <c r="IB12" s="211"/>
      <c r="IC12" s="211"/>
      <c r="ID12" s="211"/>
      <c r="IE12" s="211"/>
      <c r="IF12" s="211"/>
      <c r="IG12" s="211"/>
      <c r="IH12" s="211"/>
      <c r="II12" s="211"/>
      <c r="IJ12" s="211"/>
      <c r="IK12" s="211"/>
      <c r="IL12" s="211"/>
      <c r="IM12" s="211"/>
      <c r="IN12" s="211"/>
      <c r="IO12" s="211"/>
      <c r="IP12" s="211"/>
      <c r="IQ12" s="211"/>
      <c r="IR12" s="211"/>
      <c r="IS12" s="211"/>
      <c r="IT12" s="211"/>
      <c r="IU12" s="211"/>
      <c r="IV12" s="211"/>
    </row>
    <row r="13" spans="1:256" ht="24">
      <c r="A13" s="201"/>
      <c r="B13" s="180" t="s">
        <v>59</v>
      </c>
      <c r="C13" s="175"/>
      <c r="D13" s="176"/>
      <c r="E13" s="176"/>
      <c r="F13" s="176"/>
      <c r="G13" s="177"/>
      <c r="H13" s="177"/>
      <c r="I13" s="178"/>
      <c r="J13" s="178"/>
      <c r="K13" s="178"/>
      <c r="L13" s="179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</row>
    <row r="14" spans="1:256" ht="24">
      <c r="A14" s="201"/>
      <c r="B14" s="180" t="s">
        <v>59</v>
      </c>
      <c r="C14" s="175"/>
      <c r="D14" s="176"/>
      <c r="E14" s="176"/>
      <c r="F14" s="176"/>
      <c r="G14" s="177"/>
      <c r="H14" s="177"/>
      <c r="I14" s="178"/>
      <c r="J14" s="178"/>
      <c r="K14" s="178"/>
      <c r="L14" s="179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</row>
    <row r="15" spans="1:256" ht="96">
      <c r="A15" s="173">
        <v>2</v>
      </c>
      <c r="B15" s="190" t="s">
        <v>209</v>
      </c>
      <c r="C15" s="212">
        <f>SUM(C16:C17)</f>
        <v>0</v>
      </c>
      <c r="D15" s="176"/>
      <c r="E15" s="176"/>
      <c r="F15" s="176"/>
      <c r="G15" s="177"/>
      <c r="H15" s="177"/>
      <c r="I15" s="178"/>
      <c r="J15" s="178"/>
      <c r="K15" s="178"/>
      <c r="L15" s="179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</row>
    <row r="16" spans="1:256" ht="24">
      <c r="A16" s="201"/>
      <c r="B16" s="180" t="s">
        <v>59</v>
      </c>
      <c r="C16" s="175"/>
      <c r="D16" s="176"/>
      <c r="E16" s="176"/>
      <c r="F16" s="176"/>
      <c r="G16" s="177"/>
      <c r="H16" s="177"/>
      <c r="I16" s="178"/>
      <c r="J16" s="178"/>
      <c r="K16" s="178"/>
      <c r="L16" s="179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ht="24">
      <c r="A17" s="201"/>
      <c r="B17" s="180" t="s">
        <v>59</v>
      </c>
      <c r="C17" s="175"/>
      <c r="D17" s="176"/>
      <c r="E17" s="176"/>
      <c r="F17" s="176"/>
      <c r="G17" s="177"/>
      <c r="H17" s="177"/>
      <c r="I17" s="178"/>
      <c r="J17" s="178"/>
      <c r="K17" s="178"/>
      <c r="L17" s="179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  <row r="18" spans="1:256" s="222" customFormat="1" ht="48">
      <c r="A18" s="173">
        <v>3</v>
      </c>
      <c r="B18" s="215" t="s">
        <v>210</v>
      </c>
      <c r="C18" s="216"/>
      <c r="D18" s="217"/>
      <c r="E18" s="217"/>
      <c r="F18" s="217"/>
      <c r="G18" s="218"/>
      <c r="H18" s="218"/>
      <c r="I18" s="219"/>
      <c r="J18" s="219"/>
      <c r="K18" s="219"/>
      <c r="L18" s="220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1"/>
      <c r="GF18" s="221"/>
      <c r="GG18" s="221"/>
      <c r="GH18" s="221"/>
      <c r="GI18" s="221"/>
      <c r="GJ18" s="221"/>
      <c r="GK18" s="221"/>
      <c r="GL18" s="221"/>
      <c r="GM18" s="221"/>
      <c r="GN18" s="221"/>
      <c r="GO18" s="221"/>
      <c r="GP18" s="221"/>
      <c r="GQ18" s="221"/>
      <c r="GR18" s="221"/>
      <c r="GS18" s="221"/>
      <c r="GT18" s="221"/>
      <c r="GU18" s="221"/>
      <c r="GV18" s="221"/>
      <c r="GW18" s="221"/>
      <c r="GX18" s="221"/>
      <c r="GY18" s="221"/>
      <c r="GZ18" s="221"/>
      <c r="HA18" s="221"/>
      <c r="HB18" s="221"/>
      <c r="HC18" s="221"/>
      <c r="HD18" s="221"/>
      <c r="HE18" s="221"/>
      <c r="HF18" s="221"/>
      <c r="HG18" s="221"/>
      <c r="HH18" s="221"/>
      <c r="HI18" s="221"/>
      <c r="HJ18" s="221"/>
      <c r="HK18" s="221"/>
      <c r="HL18" s="221"/>
      <c r="HM18" s="221"/>
      <c r="HN18" s="221"/>
      <c r="HO18" s="221"/>
      <c r="HP18" s="221"/>
      <c r="HQ18" s="221"/>
      <c r="HR18" s="221"/>
      <c r="HS18" s="221"/>
      <c r="HT18" s="221"/>
      <c r="HU18" s="221"/>
      <c r="HV18" s="221"/>
      <c r="HW18" s="221"/>
      <c r="HX18" s="221"/>
      <c r="HY18" s="221"/>
      <c r="HZ18" s="221"/>
      <c r="IA18" s="221"/>
      <c r="IB18" s="221"/>
      <c r="IC18" s="221"/>
      <c r="ID18" s="221"/>
      <c r="IE18" s="221"/>
      <c r="IF18" s="221"/>
      <c r="IG18" s="221"/>
      <c r="IH18" s="221"/>
      <c r="II18" s="221"/>
      <c r="IJ18" s="221"/>
      <c r="IK18" s="221"/>
      <c r="IL18" s="221"/>
      <c r="IM18" s="221"/>
      <c r="IN18" s="221"/>
      <c r="IO18" s="221"/>
      <c r="IP18" s="221"/>
      <c r="IQ18" s="221"/>
      <c r="IR18" s="221"/>
      <c r="IS18" s="221"/>
      <c r="IT18" s="221"/>
      <c r="IU18" s="221"/>
      <c r="IV18" s="221"/>
    </row>
    <row r="19" spans="1:256" ht="24">
      <c r="A19" s="201"/>
      <c r="B19" s="180" t="s">
        <v>59</v>
      </c>
      <c r="C19" s="175"/>
      <c r="D19" s="176"/>
      <c r="E19" s="176"/>
      <c r="F19" s="176"/>
      <c r="G19" s="177"/>
      <c r="H19" s="177"/>
      <c r="I19" s="178"/>
      <c r="J19" s="178"/>
      <c r="K19" s="178"/>
      <c r="L19" s="179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</row>
    <row r="20" spans="1:256" ht="24">
      <c r="A20" s="201"/>
      <c r="B20" s="180" t="s">
        <v>59</v>
      </c>
      <c r="C20" s="175"/>
      <c r="D20" s="176"/>
      <c r="E20" s="176"/>
      <c r="F20" s="176"/>
      <c r="G20" s="177"/>
      <c r="H20" s="177"/>
      <c r="I20" s="178"/>
      <c r="J20" s="178"/>
      <c r="K20" s="178"/>
      <c r="L20" s="179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</row>
    <row r="21" spans="1:256" ht="48">
      <c r="A21" s="173">
        <v>4</v>
      </c>
      <c r="B21" s="190" t="s">
        <v>211</v>
      </c>
      <c r="C21" s="181">
        <f>SUM(C22:C23)</f>
        <v>0</v>
      </c>
      <c r="D21" s="207"/>
      <c r="E21" s="207"/>
      <c r="F21" s="207"/>
      <c r="G21" s="208"/>
      <c r="H21" s="208"/>
      <c r="I21" s="209"/>
      <c r="J21" s="209"/>
      <c r="K21" s="209"/>
      <c r="L21" s="210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  <c r="EG21" s="211"/>
      <c r="EH21" s="211"/>
      <c r="EI21" s="211"/>
      <c r="EJ21" s="211"/>
      <c r="EK21" s="211"/>
      <c r="EL21" s="211"/>
      <c r="EM21" s="211"/>
      <c r="EN21" s="211"/>
      <c r="EO21" s="211"/>
      <c r="EP21" s="211"/>
      <c r="EQ21" s="211"/>
      <c r="ER21" s="211"/>
      <c r="ES21" s="211"/>
      <c r="ET21" s="211"/>
      <c r="EU21" s="211"/>
      <c r="EV21" s="211"/>
      <c r="EW21" s="211"/>
      <c r="EX21" s="211"/>
      <c r="EY21" s="211"/>
      <c r="EZ21" s="211"/>
      <c r="FA21" s="211"/>
      <c r="FB21" s="211"/>
      <c r="FC21" s="211"/>
      <c r="FD21" s="211"/>
      <c r="FE21" s="211"/>
      <c r="FF21" s="211"/>
      <c r="FG21" s="211"/>
      <c r="FH21" s="211"/>
      <c r="FI21" s="211"/>
      <c r="FJ21" s="211"/>
      <c r="FK21" s="211"/>
      <c r="FL21" s="211"/>
      <c r="FM21" s="211"/>
      <c r="FN21" s="211"/>
      <c r="FO21" s="211"/>
      <c r="FP21" s="211"/>
      <c r="FQ21" s="211"/>
      <c r="FR21" s="211"/>
      <c r="FS21" s="211"/>
      <c r="FT21" s="211"/>
      <c r="FU21" s="211"/>
      <c r="FV21" s="211"/>
      <c r="FW21" s="211"/>
      <c r="FX21" s="211"/>
      <c r="FY21" s="211"/>
      <c r="FZ21" s="211"/>
      <c r="GA21" s="211"/>
      <c r="GB21" s="211"/>
      <c r="GC21" s="211"/>
      <c r="GD21" s="211"/>
      <c r="GE21" s="211"/>
      <c r="GF21" s="211"/>
      <c r="GG21" s="211"/>
      <c r="GH21" s="211"/>
      <c r="GI21" s="211"/>
      <c r="GJ21" s="211"/>
      <c r="GK21" s="211"/>
      <c r="GL21" s="211"/>
      <c r="GM21" s="211"/>
      <c r="GN21" s="211"/>
      <c r="GO21" s="211"/>
      <c r="GP21" s="211"/>
      <c r="GQ21" s="211"/>
      <c r="GR21" s="211"/>
      <c r="GS21" s="211"/>
      <c r="GT21" s="211"/>
      <c r="GU21" s="211"/>
      <c r="GV21" s="211"/>
      <c r="GW21" s="211"/>
      <c r="GX21" s="211"/>
      <c r="GY21" s="211"/>
      <c r="GZ21" s="211"/>
      <c r="HA21" s="211"/>
      <c r="HB21" s="211"/>
      <c r="HC21" s="211"/>
      <c r="HD21" s="211"/>
      <c r="HE21" s="211"/>
      <c r="HF21" s="211"/>
      <c r="HG21" s="211"/>
      <c r="HH21" s="211"/>
      <c r="HI21" s="211"/>
      <c r="HJ21" s="211"/>
      <c r="HK21" s="211"/>
      <c r="HL21" s="211"/>
      <c r="HM21" s="211"/>
      <c r="HN21" s="211"/>
      <c r="HO21" s="211"/>
      <c r="HP21" s="211"/>
      <c r="HQ21" s="211"/>
      <c r="HR21" s="211"/>
      <c r="HS21" s="211"/>
      <c r="HT21" s="211"/>
      <c r="HU21" s="211"/>
      <c r="HV21" s="211"/>
      <c r="HW21" s="211"/>
      <c r="HX21" s="211"/>
      <c r="HY21" s="211"/>
      <c r="HZ21" s="211"/>
      <c r="IA21" s="211"/>
      <c r="IB21" s="211"/>
      <c r="IC21" s="211"/>
      <c r="ID21" s="211"/>
      <c r="IE21" s="211"/>
      <c r="IF21" s="211"/>
      <c r="IG21" s="211"/>
      <c r="IH21" s="211"/>
      <c r="II21" s="211"/>
      <c r="IJ21" s="211"/>
      <c r="IK21" s="211"/>
      <c r="IL21" s="211"/>
      <c r="IM21" s="211"/>
      <c r="IN21" s="211"/>
      <c r="IO21" s="211"/>
      <c r="IP21" s="211"/>
      <c r="IQ21" s="211"/>
      <c r="IR21" s="211"/>
      <c r="IS21" s="211"/>
      <c r="IT21" s="211"/>
      <c r="IU21" s="211"/>
      <c r="IV21" s="211"/>
    </row>
    <row r="22" spans="1:256" ht="24">
      <c r="A22" s="201"/>
      <c r="B22" s="180" t="s">
        <v>59</v>
      </c>
      <c r="C22" s="175"/>
      <c r="D22" s="176"/>
      <c r="E22" s="176"/>
      <c r="F22" s="176"/>
      <c r="G22" s="177"/>
      <c r="H22" s="177"/>
      <c r="I22" s="178"/>
      <c r="J22" s="178"/>
      <c r="K22" s="178"/>
      <c r="L22" s="179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</row>
    <row r="23" spans="1:256" ht="24">
      <c r="A23" s="201"/>
      <c r="B23" s="180" t="s">
        <v>59</v>
      </c>
      <c r="C23" s="175"/>
      <c r="D23" s="176"/>
      <c r="E23" s="176"/>
      <c r="F23" s="176"/>
      <c r="G23" s="177"/>
      <c r="H23" s="177"/>
      <c r="I23" s="178"/>
      <c r="J23" s="178"/>
      <c r="K23" s="178"/>
      <c r="L23" s="179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  <c r="IG23" s="105"/>
      <c r="IH23" s="105"/>
      <c r="II23" s="105"/>
      <c r="IJ23" s="105"/>
      <c r="IK23" s="105"/>
      <c r="IL23" s="105"/>
      <c r="IM23" s="105"/>
      <c r="IN23" s="105"/>
      <c r="IO23" s="105"/>
      <c r="IP23" s="105"/>
      <c r="IQ23" s="105"/>
      <c r="IR23" s="105"/>
      <c r="IS23" s="105"/>
      <c r="IT23" s="105"/>
      <c r="IU23" s="105"/>
      <c r="IV23" s="105"/>
    </row>
    <row r="24" spans="1:256" ht="72">
      <c r="A24" s="173">
        <v>5</v>
      </c>
      <c r="B24" s="190" t="s">
        <v>212</v>
      </c>
      <c r="C24" s="181">
        <f>SUM(C25:C26)</f>
        <v>0</v>
      </c>
      <c r="D24" s="207"/>
      <c r="E24" s="207"/>
      <c r="F24" s="207"/>
      <c r="G24" s="208"/>
      <c r="H24" s="208"/>
      <c r="I24" s="209"/>
      <c r="J24" s="209"/>
      <c r="K24" s="209"/>
      <c r="L24" s="210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1"/>
      <c r="FM24" s="211"/>
      <c r="FN24" s="211"/>
      <c r="FO24" s="211"/>
      <c r="FP24" s="211"/>
      <c r="FQ24" s="211"/>
      <c r="FR24" s="211"/>
      <c r="FS24" s="211"/>
      <c r="FT24" s="211"/>
      <c r="FU24" s="211"/>
      <c r="FV24" s="211"/>
      <c r="FW24" s="211"/>
      <c r="FX24" s="211"/>
      <c r="FY24" s="211"/>
      <c r="FZ24" s="211"/>
      <c r="GA24" s="211"/>
      <c r="GB24" s="211"/>
      <c r="GC24" s="211"/>
      <c r="GD24" s="211"/>
      <c r="GE24" s="211"/>
      <c r="GF24" s="211"/>
      <c r="GG24" s="211"/>
      <c r="GH24" s="211"/>
      <c r="GI24" s="211"/>
      <c r="GJ24" s="211"/>
      <c r="GK24" s="211"/>
      <c r="GL24" s="211"/>
      <c r="GM24" s="211"/>
      <c r="GN24" s="211"/>
      <c r="GO24" s="211"/>
      <c r="GP24" s="211"/>
      <c r="GQ24" s="211"/>
      <c r="GR24" s="211"/>
      <c r="GS24" s="211"/>
      <c r="GT24" s="211"/>
      <c r="GU24" s="211"/>
      <c r="GV24" s="211"/>
      <c r="GW24" s="211"/>
      <c r="GX24" s="211"/>
      <c r="GY24" s="211"/>
      <c r="GZ24" s="211"/>
      <c r="HA24" s="211"/>
      <c r="HB24" s="211"/>
      <c r="HC24" s="211"/>
      <c r="HD24" s="211"/>
      <c r="HE24" s="211"/>
      <c r="HF24" s="211"/>
      <c r="HG24" s="211"/>
      <c r="HH24" s="211"/>
      <c r="HI24" s="211"/>
      <c r="HJ24" s="211"/>
      <c r="HK24" s="211"/>
      <c r="HL24" s="211"/>
      <c r="HM24" s="211"/>
      <c r="HN24" s="211"/>
      <c r="HO24" s="211"/>
      <c r="HP24" s="211"/>
      <c r="HQ24" s="211"/>
      <c r="HR24" s="211"/>
      <c r="HS24" s="211"/>
      <c r="HT24" s="211"/>
      <c r="HU24" s="211"/>
      <c r="HV24" s="211"/>
      <c r="HW24" s="211"/>
      <c r="HX24" s="211"/>
      <c r="HY24" s="211"/>
      <c r="HZ24" s="211"/>
      <c r="IA24" s="211"/>
      <c r="IB24" s="211"/>
      <c r="IC24" s="211"/>
      <c r="ID24" s="211"/>
      <c r="IE24" s="211"/>
      <c r="IF24" s="211"/>
      <c r="IG24" s="211"/>
      <c r="IH24" s="211"/>
      <c r="II24" s="211"/>
      <c r="IJ24" s="211"/>
      <c r="IK24" s="211"/>
      <c r="IL24" s="211"/>
      <c r="IM24" s="211"/>
      <c r="IN24" s="211"/>
      <c r="IO24" s="211"/>
      <c r="IP24" s="211"/>
      <c r="IQ24" s="211"/>
      <c r="IR24" s="211"/>
      <c r="IS24" s="211"/>
      <c r="IT24" s="211"/>
      <c r="IU24" s="211"/>
      <c r="IV24" s="211"/>
    </row>
    <row r="25" spans="1:256" ht="24">
      <c r="A25" s="201"/>
      <c r="B25" s="180" t="s">
        <v>59</v>
      </c>
      <c r="C25" s="175"/>
      <c r="D25" s="176"/>
      <c r="E25" s="176"/>
      <c r="F25" s="176"/>
      <c r="G25" s="177"/>
      <c r="H25" s="177"/>
      <c r="I25" s="178"/>
      <c r="J25" s="178"/>
      <c r="K25" s="178"/>
      <c r="L25" s="179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</row>
    <row r="26" spans="1:256" ht="24">
      <c r="A26" s="201"/>
      <c r="B26" s="180" t="s">
        <v>59</v>
      </c>
      <c r="C26" s="175"/>
      <c r="D26" s="176"/>
      <c r="E26" s="176"/>
      <c r="F26" s="176"/>
      <c r="G26" s="177"/>
      <c r="H26" s="177"/>
      <c r="I26" s="178"/>
      <c r="J26" s="178"/>
      <c r="K26" s="178"/>
      <c r="L26" s="179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  <c r="FX26" s="105"/>
      <c r="FY26" s="105"/>
      <c r="FZ26" s="105"/>
      <c r="GA26" s="105"/>
      <c r="GB26" s="105"/>
      <c r="GC26" s="105"/>
      <c r="GD26" s="105"/>
      <c r="GE26" s="105"/>
      <c r="GF26" s="105"/>
      <c r="GG26" s="105"/>
      <c r="GH26" s="105"/>
      <c r="GI26" s="105"/>
      <c r="GJ26" s="105"/>
      <c r="GK26" s="105"/>
      <c r="GL26" s="105"/>
      <c r="GM26" s="105"/>
      <c r="GN26" s="105"/>
      <c r="GO26" s="105"/>
      <c r="GP26" s="105"/>
      <c r="GQ26" s="105"/>
      <c r="GR26" s="105"/>
      <c r="GS26" s="105"/>
      <c r="GT26" s="105"/>
      <c r="GU26" s="105"/>
      <c r="GV26" s="105"/>
      <c r="GW26" s="105"/>
      <c r="GX26" s="105"/>
      <c r="GY26" s="105"/>
      <c r="GZ26" s="105"/>
      <c r="HA26" s="105"/>
      <c r="HB26" s="105"/>
      <c r="HC26" s="105"/>
      <c r="HD26" s="105"/>
      <c r="HE26" s="105"/>
      <c r="HF26" s="105"/>
      <c r="HG26" s="105"/>
      <c r="HH26" s="105"/>
      <c r="HI26" s="105"/>
      <c r="HJ26" s="105"/>
      <c r="HK26" s="105"/>
      <c r="HL26" s="105"/>
      <c r="HM26" s="105"/>
      <c r="HN26" s="105"/>
      <c r="HO26" s="105"/>
      <c r="HP26" s="105"/>
      <c r="HQ26" s="105"/>
      <c r="HR26" s="105"/>
      <c r="HS26" s="105"/>
      <c r="HT26" s="105"/>
      <c r="HU26" s="105"/>
      <c r="HV26" s="105"/>
      <c r="HW26" s="105"/>
      <c r="HX26" s="105"/>
      <c r="HY26" s="105"/>
      <c r="HZ26" s="105"/>
      <c r="IA26" s="105"/>
      <c r="IB26" s="105"/>
      <c r="IC26" s="105"/>
      <c r="ID26" s="105"/>
      <c r="IE26" s="105"/>
      <c r="IF26" s="105"/>
      <c r="IG26" s="105"/>
      <c r="IH26" s="105"/>
      <c r="II26" s="105"/>
      <c r="IJ26" s="105"/>
      <c r="IK26" s="105"/>
      <c r="IL26" s="105"/>
      <c r="IM26" s="105"/>
      <c r="IN26" s="105"/>
      <c r="IO26" s="105"/>
      <c r="IP26" s="105"/>
      <c r="IQ26" s="105"/>
      <c r="IR26" s="105"/>
      <c r="IS26" s="105"/>
      <c r="IT26" s="105"/>
      <c r="IU26" s="105"/>
      <c r="IV26" s="105"/>
    </row>
    <row r="27" spans="1:256" ht="65.25">
      <c r="A27" s="223">
        <v>6</v>
      </c>
      <c r="B27" s="224" t="s">
        <v>213</v>
      </c>
      <c r="C27" s="225">
        <f>SUM(C28:C29)</f>
        <v>0</v>
      </c>
      <c r="D27" s="194"/>
      <c r="E27" s="194"/>
      <c r="F27" s="194"/>
      <c r="G27" s="194"/>
      <c r="H27" s="194"/>
      <c r="I27" s="195"/>
      <c r="J27" s="195"/>
      <c r="K27" s="195"/>
      <c r="L27" s="194"/>
    </row>
    <row r="28" spans="1:256" ht="24">
      <c r="A28" s="196"/>
      <c r="B28" s="180" t="s">
        <v>59</v>
      </c>
      <c r="C28" s="194"/>
      <c r="D28" s="194"/>
      <c r="E28" s="194"/>
      <c r="F28" s="194"/>
      <c r="G28" s="194"/>
      <c r="H28" s="194"/>
      <c r="I28" s="195"/>
      <c r="J28" s="195"/>
      <c r="K28" s="195"/>
      <c r="L28" s="194"/>
    </row>
    <row r="29" spans="1:256" ht="24">
      <c r="A29" s="196"/>
      <c r="B29" s="180" t="s">
        <v>59</v>
      </c>
      <c r="C29" s="194"/>
      <c r="D29" s="194"/>
      <c r="E29" s="194"/>
      <c r="F29" s="194"/>
      <c r="G29" s="194"/>
      <c r="H29" s="194"/>
      <c r="I29" s="195"/>
      <c r="J29" s="195"/>
      <c r="K29" s="195"/>
      <c r="L29" s="194"/>
    </row>
  </sheetData>
  <mergeCells count="10">
    <mergeCell ref="A3:L3"/>
    <mergeCell ref="A8:A9"/>
    <mergeCell ref="B8:B9"/>
    <mergeCell ref="D8:E8"/>
    <mergeCell ref="F8:F9"/>
    <mergeCell ref="G8:G9"/>
    <mergeCell ref="H8:H9"/>
    <mergeCell ref="I8:I9"/>
    <mergeCell ref="J8:J9"/>
    <mergeCell ref="K8:K9"/>
  </mergeCells>
  <printOptions horizontalCentered="1"/>
  <pageMargins left="0.70866141732283472" right="0.31496062992125984" top="0.74803149606299213" bottom="0.35433070866141736" header="0.31496062992125984" footer="0.15748031496062992"/>
  <pageSetup paperSize="9" scale="70" orientation="landscape" r:id="rId1"/>
  <headerFooter>
    <oddFooter>&amp;C&amp;P/&amp;N&amp;R&amp;A</oddFooter>
  </headerFooter>
  <rowBreaks count="1" manualBreakCount="1">
    <brk id="23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20"/>
  <sheetViews>
    <sheetView view="pageBreakPreview" zoomScaleNormal="100" zoomScaleSheetLayoutView="100" workbookViewId="0">
      <selection activeCell="H15" sqref="H15"/>
    </sheetView>
  </sheetViews>
  <sheetFormatPr defaultRowHeight="21.75"/>
  <cols>
    <col min="1" max="1" width="4.85546875" style="95" customWidth="1"/>
    <col min="2" max="2" width="49.28515625" style="94" customWidth="1"/>
    <col min="3" max="3" width="15.28515625" style="96" customWidth="1"/>
    <col min="4" max="4" width="8.85546875" style="96" customWidth="1"/>
    <col min="5" max="5" width="8.42578125" style="96" customWidth="1"/>
    <col min="6" max="6" width="18.85546875" style="96" bestFit="1" customWidth="1"/>
    <col min="7" max="7" width="13.7109375" style="96" customWidth="1"/>
    <col min="8" max="8" width="15.140625" style="96" customWidth="1"/>
    <col min="9" max="9" width="23.140625" style="94" bestFit="1" customWidth="1"/>
    <col min="10" max="10" width="20.42578125" style="94" bestFit="1" customWidth="1"/>
    <col min="11" max="11" width="19.140625" style="94" customWidth="1"/>
    <col min="12" max="12" width="11.5703125" style="97" customWidth="1"/>
    <col min="13" max="256" width="9.140625" style="94"/>
    <col min="257" max="257" width="4.85546875" style="94" customWidth="1"/>
    <col min="258" max="258" width="49.28515625" style="94" customWidth="1"/>
    <col min="259" max="259" width="15.28515625" style="94" customWidth="1"/>
    <col min="260" max="260" width="8.85546875" style="94" customWidth="1"/>
    <col min="261" max="261" width="8.42578125" style="94" customWidth="1"/>
    <col min="262" max="262" width="18.85546875" style="94" bestFit="1" customWidth="1"/>
    <col min="263" max="263" width="13.7109375" style="94" customWidth="1"/>
    <col min="264" max="264" width="15.140625" style="94" customWidth="1"/>
    <col min="265" max="265" width="23.140625" style="94" bestFit="1" customWidth="1"/>
    <col min="266" max="266" width="20.42578125" style="94" bestFit="1" customWidth="1"/>
    <col min="267" max="267" width="19.140625" style="94" customWidth="1"/>
    <col min="268" max="268" width="11.5703125" style="94" customWidth="1"/>
    <col min="269" max="512" width="9.140625" style="94"/>
    <col min="513" max="513" width="4.85546875" style="94" customWidth="1"/>
    <col min="514" max="514" width="49.28515625" style="94" customWidth="1"/>
    <col min="515" max="515" width="15.28515625" style="94" customWidth="1"/>
    <col min="516" max="516" width="8.85546875" style="94" customWidth="1"/>
    <col min="517" max="517" width="8.42578125" style="94" customWidth="1"/>
    <col min="518" max="518" width="18.85546875" style="94" bestFit="1" customWidth="1"/>
    <col min="519" max="519" width="13.7109375" style="94" customWidth="1"/>
    <col min="520" max="520" width="15.140625" style="94" customWidth="1"/>
    <col min="521" max="521" width="23.140625" style="94" bestFit="1" customWidth="1"/>
    <col min="522" max="522" width="20.42578125" style="94" bestFit="1" customWidth="1"/>
    <col min="523" max="523" width="19.140625" style="94" customWidth="1"/>
    <col min="524" max="524" width="11.5703125" style="94" customWidth="1"/>
    <col min="525" max="768" width="9.140625" style="94"/>
    <col min="769" max="769" width="4.85546875" style="94" customWidth="1"/>
    <col min="770" max="770" width="49.28515625" style="94" customWidth="1"/>
    <col min="771" max="771" width="15.28515625" style="94" customWidth="1"/>
    <col min="772" max="772" width="8.85546875" style="94" customWidth="1"/>
    <col min="773" max="773" width="8.42578125" style="94" customWidth="1"/>
    <col min="774" max="774" width="18.85546875" style="94" bestFit="1" customWidth="1"/>
    <col min="775" max="775" width="13.7109375" style="94" customWidth="1"/>
    <col min="776" max="776" width="15.140625" style="94" customWidth="1"/>
    <col min="777" max="777" width="23.140625" style="94" bestFit="1" customWidth="1"/>
    <col min="778" max="778" width="20.42578125" style="94" bestFit="1" customWidth="1"/>
    <col min="779" max="779" width="19.140625" style="94" customWidth="1"/>
    <col min="780" max="780" width="11.5703125" style="94" customWidth="1"/>
    <col min="781" max="1024" width="9.140625" style="94"/>
    <col min="1025" max="1025" width="4.85546875" style="94" customWidth="1"/>
    <col min="1026" max="1026" width="49.28515625" style="94" customWidth="1"/>
    <col min="1027" max="1027" width="15.28515625" style="94" customWidth="1"/>
    <col min="1028" max="1028" width="8.85546875" style="94" customWidth="1"/>
    <col min="1029" max="1029" width="8.42578125" style="94" customWidth="1"/>
    <col min="1030" max="1030" width="18.85546875" style="94" bestFit="1" customWidth="1"/>
    <col min="1031" max="1031" width="13.7109375" style="94" customWidth="1"/>
    <col min="1032" max="1032" width="15.140625" style="94" customWidth="1"/>
    <col min="1033" max="1033" width="23.140625" style="94" bestFit="1" customWidth="1"/>
    <col min="1034" max="1034" width="20.42578125" style="94" bestFit="1" customWidth="1"/>
    <col min="1035" max="1035" width="19.140625" style="94" customWidth="1"/>
    <col min="1036" max="1036" width="11.5703125" style="94" customWidth="1"/>
    <col min="1037" max="1280" width="9.140625" style="94"/>
    <col min="1281" max="1281" width="4.85546875" style="94" customWidth="1"/>
    <col min="1282" max="1282" width="49.28515625" style="94" customWidth="1"/>
    <col min="1283" max="1283" width="15.28515625" style="94" customWidth="1"/>
    <col min="1284" max="1284" width="8.85546875" style="94" customWidth="1"/>
    <col min="1285" max="1285" width="8.42578125" style="94" customWidth="1"/>
    <col min="1286" max="1286" width="18.85546875" style="94" bestFit="1" customWidth="1"/>
    <col min="1287" max="1287" width="13.7109375" style="94" customWidth="1"/>
    <col min="1288" max="1288" width="15.140625" style="94" customWidth="1"/>
    <col min="1289" max="1289" width="23.140625" style="94" bestFit="1" customWidth="1"/>
    <col min="1290" max="1290" width="20.42578125" style="94" bestFit="1" customWidth="1"/>
    <col min="1291" max="1291" width="19.140625" style="94" customWidth="1"/>
    <col min="1292" max="1292" width="11.5703125" style="94" customWidth="1"/>
    <col min="1293" max="1536" width="9.140625" style="94"/>
    <col min="1537" max="1537" width="4.85546875" style="94" customWidth="1"/>
    <col min="1538" max="1538" width="49.28515625" style="94" customWidth="1"/>
    <col min="1539" max="1539" width="15.28515625" style="94" customWidth="1"/>
    <col min="1540" max="1540" width="8.85546875" style="94" customWidth="1"/>
    <col min="1541" max="1541" width="8.42578125" style="94" customWidth="1"/>
    <col min="1542" max="1542" width="18.85546875" style="94" bestFit="1" customWidth="1"/>
    <col min="1543" max="1543" width="13.7109375" style="94" customWidth="1"/>
    <col min="1544" max="1544" width="15.140625" style="94" customWidth="1"/>
    <col min="1545" max="1545" width="23.140625" style="94" bestFit="1" customWidth="1"/>
    <col min="1546" max="1546" width="20.42578125" style="94" bestFit="1" customWidth="1"/>
    <col min="1547" max="1547" width="19.140625" style="94" customWidth="1"/>
    <col min="1548" max="1548" width="11.5703125" style="94" customWidth="1"/>
    <col min="1549" max="1792" width="9.140625" style="94"/>
    <col min="1793" max="1793" width="4.85546875" style="94" customWidth="1"/>
    <col min="1794" max="1794" width="49.28515625" style="94" customWidth="1"/>
    <col min="1795" max="1795" width="15.28515625" style="94" customWidth="1"/>
    <col min="1796" max="1796" width="8.85546875" style="94" customWidth="1"/>
    <col min="1797" max="1797" width="8.42578125" style="94" customWidth="1"/>
    <col min="1798" max="1798" width="18.85546875" style="94" bestFit="1" customWidth="1"/>
    <col min="1799" max="1799" width="13.7109375" style="94" customWidth="1"/>
    <col min="1800" max="1800" width="15.140625" style="94" customWidth="1"/>
    <col min="1801" max="1801" width="23.140625" style="94" bestFit="1" customWidth="1"/>
    <col min="1802" max="1802" width="20.42578125" style="94" bestFit="1" customWidth="1"/>
    <col min="1803" max="1803" width="19.140625" style="94" customWidth="1"/>
    <col min="1804" max="1804" width="11.5703125" style="94" customWidth="1"/>
    <col min="1805" max="2048" width="9.140625" style="94"/>
    <col min="2049" max="2049" width="4.85546875" style="94" customWidth="1"/>
    <col min="2050" max="2050" width="49.28515625" style="94" customWidth="1"/>
    <col min="2051" max="2051" width="15.28515625" style="94" customWidth="1"/>
    <col min="2052" max="2052" width="8.85546875" style="94" customWidth="1"/>
    <col min="2053" max="2053" width="8.42578125" style="94" customWidth="1"/>
    <col min="2054" max="2054" width="18.85546875" style="94" bestFit="1" customWidth="1"/>
    <col min="2055" max="2055" width="13.7109375" style="94" customWidth="1"/>
    <col min="2056" max="2056" width="15.140625" style="94" customWidth="1"/>
    <col min="2057" max="2057" width="23.140625" style="94" bestFit="1" customWidth="1"/>
    <col min="2058" max="2058" width="20.42578125" style="94" bestFit="1" customWidth="1"/>
    <col min="2059" max="2059" width="19.140625" style="94" customWidth="1"/>
    <col min="2060" max="2060" width="11.5703125" style="94" customWidth="1"/>
    <col min="2061" max="2304" width="9.140625" style="94"/>
    <col min="2305" max="2305" width="4.85546875" style="94" customWidth="1"/>
    <col min="2306" max="2306" width="49.28515625" style="94" customWidth="1"/>
    <col min="2307" max="2307" width="15.28515625" style="94" customWidth="1"/>
    <col min="2308" max="2308" width="8.85546875" style="94" customWidth="1"/>
    <col min="2309" max="2309" width="8.42578125" style="94" customWidth="1"/>
    <col min="2310" max="2310" width="18.85546875" style="94" bestFit="1" customWidth="1"/>
    <col min="2311" max="2311" width="13.7109375" style="94" customWidth="1"/>
    <col min="2312" max="2312" width="15.140625" style="94" customWidth="1"/>
    <col min="2313" max="2313" width="23.140625" style="94" bestFit="1" customWidth="1"/>
    <col min="2314" max="2314" width="20.42578125" style="94" bestFit="1" customWidth="1"/>
    <col min="2315" max="2315" width="19.140625" style="94" customWidth="1"/>
    <col min="2316" max="2316" width="11.5703125" style="94" customWidth="1"/>
    <col min="2317" max="2560" width="9.140625" style="94"/>
    <col min="2561" max="2561" width="4.85546875" style="94" customWidth="1"/>
    <col min="2562" max="2562" width="49.28515625" style="94" customWidth="1"/>
    <col min="2563" max="2563" width="15.28515625" style="94" customWidth="1"/>
    <col min="2564" max="2564" width="8.85546875" style="94" customWidth="1"/>
    <col min="2565" max="2565" width="8.42578125" style="94" customWidth="1"/>
    <col min="2566" max="2566" width="18.85546875" style="94" bestFit="1" customWidth="1"/>
    <col min="2567" max="2567" width="13.7109375" style="94" customWidth="1"/>
    <col min="2568" max="2568" width="15.140625" style="94" customWidth="1"/>
    <col min="2569" max="2569" width="23.140625" style="94" bestFit="1" customWidth="1"/>
    <col min="2570" max="2570" width="20.42578125" style="94" bestFit="1" customWidth="1"/>
    <col min="2571" max="2571" width="19.140625" style="94" customWidth="1"/>
    <col min="2572" max="2572" width="11.5703125" style="94" customWidth="1"/>
    <col min="2573" max="2816" width="9.140625" style="94"/>
    <col min="2817" max="2817" width="4.85546875" style="94" customWidth="1"/>
    <col min="2818" max="2818" width="49.28515625" style="94" customWidth="1"/>
    <col min="2819" max="2819" width="15.28515625" style="94" customWidth="1"/>
    <col min="2820" max="2820" width="8.85546875" style="94" customWidth="1"/>
    <col min="2821" max="2821" width="8.42578125" style="94" customWidth="1"/>
    <col min="2822" max="2822" width="18.85546875" style="94" bestFit="1" customWidth="1"/>
    <col min="2823" max="2823" width="13.7109375" style="94" customWidth="1"/>
    <col min="2824" max="2824" width="15.140625" style="94" customWidth="1"/>
    <col min="2825" max="2825" width="23.140625" style="94" bestFit="1" customWidth="1"/>
    <col min="2826" max="2826" width="20.42578125" style="94" bestFit="1" customWidth="1"/>
    <col min="2827" max="2827" width="19.140625" style="94" customWidth="1"/>
    <col min="2828" max="2828" width="11.5703125" style="94" customWidth="1"/>
    <col min="2829" max="3072" width="9.140625" style="94"/>
    <col min="3073" max="3073" width="4.85546875" style="94" customWidth="1"/>
    <col min="3074" max="3074" width="49.28515625" style="94" customWidth="1"/>
    <col min="3075" max="3075" width="15.28515625" style="94" customWidth="1"/>
    <col min="3076" max="3076" width="8.85546875" style="94" customWidth="1"/>
    <col min="3077" max="3077" width="8.42578125" style="94" customWidth="1"/>
    <col min="3078" max="3078" width="18.85546875" style="94" bestFit="1" customWidth="1"/>
    <col min="3079" max="3079" width="13.7109375" style="94" customWidth="1"/>
    <col min="3080" max="3080" width="15.140625" style="94" customWidth="1"/>
    <col min="3081" max="3081" width="23.140625" style="94" bestFit="1" customWidth="1"/>
    <col min="3082" max="3082" width="20.42578125" style="94" bestFit="1" customWidth="1"/>
    <col min="3083" max="3083" width="19.140625" style="94" customWidth="1"/>
    <col min="3084" max="3084" width="11.5703125" style="94" customWidth="1"/>
    <col min="3085" max="3328" width="9.140625" style="94"/>
    <col min="3329" max="3329" width="4.85546875" style="94" customWidth="1"/>
    <col min="3330" max="3330" width="49.28515625" style="94" customWidth="1"/>
    <col min="3331" max="3331" width="15.28515625" style="94" customWidth="1"/>
    <col min="3332" max="3332" width="8.85546875" style="94" customWidth="1"/>
    <col min="3333" max="3333" width="8.42578125" style="94" customWidth="1"/>
    <col min="3334" max="3334" width="18.85546875" style="94" bestFit="1" customWidth="1"/>
    <col min="3335" max="3335" width="13.7109375" style="94" customWidth="1"/>
    <col min="3336" max="3336" width="15.140625" style="94" customWidth="1"/>
    <col min="3337" max="3337" width="23.140625" style="94" bestFit="1" customWidth="1"/>
    <col min="3338" max="3338" width="20.42578125" style="94" bestFit="1" customWidth="1"/>
    <col min="3339" max="3339" width="19.140625" style="94" customWidth="1"/>
    <col min="3340" max="3340" width="11.5703125" style="94" customWidth="1"/>
    <col min="3341" max="3584" width="9.140625" style="94"/>
    <col min="3585" max="3585" width="4.85546875" style="94" customWidth="1"/>
    <col min="3586" max="3586" width="49.28515625" style="94" customWidth="1"/>
    <col min="3587" max="3587" width="15.28515625" style="94" customWidth="1"/>
    <col min="3588" max="3588" width="8.85546875" style="94" customWidth="1"/>
    <col min="3589" max="3589" width="8.42578125" style="94" customWidth="1"/>
    <col min="3590" max="3590" width="18.85546875" style="94" bestFit="1" customWidth="1"/>
    <col min="3591" max="3591" width="13.7109375" style="94" customWidth="1"/>
    <col min="3592" max="3592" width="15.140625" style="94" customWidth="1"/>
    <col min="3593" max="3593" width="23.140625" style="94" bestFit="1" customWidth="1"/>
    <col min="3594" max="3594" width="20.42578125" style="94" bestFit="1" customWidth="1"/>
    <col min="3595" max="3595" width="19.140625" style="94" customWidth="1"/>
    <col min="3596" max="3596" width="11.5703125" style="94" customWidth="1"/>
    <col min="3597" max="3840" width="9.140625" style="94"/>
    <col min="3841" max="3841" width="4.85546875" style="94" customWidth="1"/>
    <col min="3842" max="3842" width="49.28515625" style="94" customWidth="1"/>
    <col min="3843" max="3843" width="15.28515625" style="94" customWidth="1"/>
    <col min="3844" max="3844" width="8.85546875" style="94" customWidth="1"/>
    <col min="3845" max="3845" width="8.42578125" style="94" customWidth="1"/>
    <col min="3846" max="3846" width="18.85546875" style="94" bestFit="1" customWidth="1"/>
    <col min="3847" max="3847" width="13.7109375" style="94" customWidth="1"/>
    <col min="3848" max="3848" width="15.140625" style="94" customWidth="1"/>
    <col min="3849" max="3849" width="23.140625" style="94" bestFit="1" customWidth="1"/>
    <col min="3850" max="3850" width="20.42578125" style="94" bestFit="1" customWidth="1"/>
    <col min="3851" max="3851" width="19.140625" style="94" customWidth="1"/>
    <col min="3852" max="3852" width="11.5703125" style="94" customWidth="1"/>
    <col min="3853" max="4096" width="9.140625" style="94"/>
    <col min="4097" max="4097" width="4.85546875" style="94" customWidth="1"/>
    <col min="4098" max="4098" width="49.28515625" style="94" customWidth="1"/>
    <col min="4099" max="4099" width="15.28515625" style="94" customWidth="1"/>
    <col min="4100" max="4100" width="8.85546875" style="94" customWidth="1"/>
    <col min="4101" max="4101" width="8.42578125" style="94" customWidth="1"/>
    <col min="4102" max="4102" width="18.85546875" style="94" bestFit="1" customWidth="1"/>
    <col min="4103" max="4103" width="13.7109375" style="94" customWidth="1"/>
    <col min="4104" max="4104" width="15.140625" style="94" customWidth="1"/>
    <col min="4105" max="4105" width="23.140625" style="94" bestFit="1" customWidth="1"/>
    <col min="4106" max="4106" width="20.42578125" style="94" bestFit="1" customWidth="1"/>
    <col min="4107" max="4107" width="19.140625" style="94" customWidth="1"/>
    <col min="4108" max="4108" width="11.5703125" style="94" customWidth="1"/>
    <col min="4109" max="4352" width="9.140625" style="94"/>
    <col min="4353" max="4353" width="4.85546875" style="94" customWidth="1"/>
    <col min="4354" max="4354" width="49.28515625" style="94" customWidth="1"/>
    <col min="4355" max="4355" width="15.28515625" style="94" customWidth="1"/>
    <col min="4356" max="4356" width="8.85546875" style="94" customWidth="1"/>
    <col min="4357" max="4357" width="8.42578125" style="94" customWidth="1"/>
    <col min="4358" max="4358" width="18.85546875" style="94" bestFit="1" customWidth="1"/>
    <col min="4359" max="4359" width="13.7109375" style="94" customWidth="1"/>
    <col min="4360" max="4360" width="15.140625" style="94" customWidth="1"/>
    <col min="4361" max="4361" width="23.140625" style="94" bestFit="1" customWidth="1"/>
    <col min="4362" max="4362" width="20.42578125" style="94" bestFit="1" customWidth="1"/>
    <col min="4363" max="4363" width="19.140625" style="94" customWidth="1"/>
    <col min="4364" max="4364" width="11.5703125" style="94" customWidth="1"/>
    <col min="4365" max="4608" width="9.140625" style="94"/>
    <col min="4609" max="4609" width="4.85546875" style="94" customWidth="1"/>
    <col min="4610" max="4610" width="49.28515625" style="94" customWidth="1"/>
    <col min="4611" max="4611" width="15.28515625" style="94" customWidth="1"/>
    <col min="4612" max="4612" width="8.85546875" style="94" customWidth="1"/>
    <col min="4613" max="4613" width="8.42578125" style="94" customWidth="1"/>
    <col min="4614" max="4614" width="18.85546875" style="94" bestFit="1" customWidth="1"/>
    <col min="4615" max="4615" width="13.7109375" style="94" customWidth="1"/>
    <col min="4616" max="4616" width="15.140625" style="94" customWidth="1"/>
    <col min="4617" max="4617" width="23.140625" style="94" bestFit="1" customWidth="1"/>
    <col min="4618" max="4618" width="20.42578125" style="94" bestFit="1" customWidth="1"/>
    <col min="4619" max="4619" width="19.140625" style="94" customWidth="1"/>
    <col min="4620" max="4620" width="11.5703125" style="94" customWidth="1"/>
    <col min="4621" max="4864" width="9.140625" style="94"/>
    <col min="4865" max="4865" width="4.85546875" style="94" customWidth="1"/>
    <col min="4866" max="4866" width="49.28515625" style="94" customWidth="1"/>
    <col min="4867" max="4867" width="15.28515625" style="94" customWidth="1"/>
    <col min="4868" max="4868" width="8.85546875" style="94" customWidth="1"/>
    <col min="4869" max="4869" width="8.42578125" style="94" customWidth="1"/>
    <col min="4870" max="4870" width="18.85546875" style="94" bestFit="1" customWidth="1"/>
    <col min="4871" max="4871" width="13.7109375" style="94" customWidth="1"/>
    <col min="4872" max="4872" width="15.140625" style="94" customWidth="1"/>
    <col min="4873" max="4873" width="23.140625" style="94" bestFit="1" customWidth="1"/>
    <col min="4874" max="4874" width="20.42578125" style="94" bestFit="1" customWidth="1"/>
    <col min="4875" max="4875" width="19.140625" style="94" customWidth="1"/>
    <col min="4876" max="4876" width="11.5703125" style="94" customWidth="1"/>
    <col min="4877" max="5120" width="9.140625" style="94"/>
    <col min="5121" max="5121" width="4.85546875" style="94" customWidth="1"/>
    <col min="5122" max="5122" width="49.28515625" style="94" customWidth="1"/>
    <col min="5123" max="5123" width="15.28515625" style="94" customWidth="1"/>
    <col min="5124" max="5124" width="8.85546875" style="94" customWidth="1"/>
    <col min="5125" max="5125" width="8.42578125" style="94" customWidth="1"/>
    <col min="5126" max="5126" width="18.85546875" style="94" bestFit="1" customWidth="1"/>
    <col min="5127" max="5127" width="13.7109375" style="94" customWidth="1"/>
    <col min="5128" max="5128" width="15.140625" style="94" customWidth="1"/>
    <col min="5129" max="5129" width="23.140625" style="94" bestFit="1" customWidth="1"/>
    <col min="5130" max="5130" width="20.42578125" style="94" bestFit="1" customWidth="1"/>
    <col min="5131" max="5131" width="19.140625" style="94" customWidth="1"/>
    <col min="5132" max="5132" width="11.5703125" style="94" customWidth="1"/>
    <col min="5133" max="5376" width="9.140625" style="94"/>
    <col min="5377" max="5377" width="4.85546875" style="94" customWidth="1"/>
    <col min="5378" max="5378" width="49.28515625" style="94" customWidth="1"/>
    <col min="5379" max="5379" width="15.28515625" style="94" customWidth="1"/>
    <col min="5380" max="5380" width="8.85546875" style="94" customWidth="1"/>
    <col min="5381" max="5381" width="8.42578125" style="94" customWidth="1"/>
    <col min="5382" max="5382" width="18.85546875" style="94" bestFit="1" customWidth="1"/>
    <col min="5383" max="5383" width="13.7109375" style="94" customWidth="1"/>
    <col min="5384" max="5384" width="15.140625" style="94" customWidth="1"/>
    <col min="5385" max="5385" width="23.140625" style="94" bestFit="1" customWidth="1"/>
    <col min="5386" max="5386" width="20.42578125" style="94" bestFit="1" customWidth="1"/>
    <col min="5387" max="5387" width="19.140625" style="94" customWidth="1"/>
    <col min="5388" max="5388" width="11.5703125" style="94" customWidth="1"/>
    <col min="5389" max="5632" width="9.140625" style="94"/>
    <col min="5633" max="5633" width="4.85546875" style="94" customWidth="1"/>
    <col min="5634" max="5634" width="49.28515625" style="94" customWidth="1"/>
    <col min="5635" max="5635" width="15.28515625" style="94" customWidth="1"/>
    <col min="5636" max="5636" width="8.85546875" style="94" customWidth="1"/>
    <col min="5637" max="5637" width="8.42578125" style="94" customWidth="1"/>
    <col min="5638" max="5638" width="18.85546875" style="94" bestFit="1" customWidth="1"/>
    <col min="5639" max="5639" width="13.7109375" style="94" customWidth="1"/>
    <col min="5640" max="5640" width="15.140625" style="94" customWidth="1"/>
    <col min="5641" max="5641" width="23.140625" style="94" bestFit="1" customWidth="1"/>
    <col min="5642" max="5642" width="20.42578125" style="94" bestFit="1" customWidth="1"/>
    <col min="5643" max="5643" width="19.140625" style="94" customWidth="1"/>
    <col min="5644" max="5644" width="11.5703125" style="94" customWidth="1"/>
    <col min="5645" max="5888" width="9.140625" style="94"/>
    <col min="5889" max="5889" width="4.85546875" style="94" customWidth="1"/>
    <col min="5890" max="5890" width="49.28515625" style="94" customWidth="1"/>
    <col min="5891" max="5891" width="15.28515625" style="94" customWidth="1"/>
    <col min="5892" max="5892" width="8.85546875" style="94" customWidth="1"/>
    <col min="5893" max="5893" width="8.42578125" style="94" customWidth="1"/>
    <col min="5894" max="5894" width="18.85546875" style="94" bestFit="1" customWidth="1"/>
    <col min="5895" max="5895" width="13.7109375" style="94" customWidth="1"/>
    <col min="5896" max="5896" width="15.140625" style="94" customWidth="1"/>
    <col min="5897" max="5897" width="23.140625" style="94" bestFit="1" customWidth="1"/>
    <col min="5898" max="5898" width="20.42578125" style="94" bestFit="1" customWidth="1"/>
    <col min="5899" max="5899" width="19.140625" style="94" customWidth="1"/>
    <col min="5900" max="5900" width="11.5703125" style="94" customWidth="1"/>
    <col min="5901" max="6144" width="9.140625" style="94"/>
    <col min="6145" max="6145" width="4.85546875" style="94" customWidth="1"/>
    <col min="6146" max="6146" width="49.28515625" style="94" customWidth="1"/>
    <col min="6147" max="6147" width="15.28515625" style="94" customWidth="1"/>
    <col min="6148" max="6148" width="8.85546875" style="94" customWidth="1"/>
    <col min="6149" max="6149" width="8.42578125" style="94" customWidth="1"/>
    <col min="6150" max="6150" width="18.85546875" style="94" bestFit="1" customWidth="1"/>
    <col min="6151" max="6151" width="13.7109375" style="94" customWidth="1"/>
    <col min="6152" max="6152" width="15.140625" style="94" customWidth="1"/>
    <col min="6153" max="6153" width="23.140625" style="94" bestFit="1" customWidth="1"/>
    <col min="6154" max="6154" width="20.42578125" style="94" bestFit="1" customWidth="1"/>
    <col min="6155" max="6155" width="19.140625" style="94" customWidth="1"/>
    <col min="6156" max="6156" width="11.5703125" style="94" customWidth="1"/>
    <col min="6157" max="6400" width="9.140625" style="94"/>
    <col min="6401" max="6401" width="4.85546875" style="94" customWidth="1"/>
    <col min="6402" max="6402" width="49.28515625" style="94" customWidth="1"/>
    <col min="6403" max="6403" width="15.28515625" style="94" customWidth="1"/>
    <col min="6404" max="6404" width="8.85546875" style="94" customWidth="1"/>
    <col min="6405" max="6405" width="8.42578125" style="94" customWidth="1"/>
    <col min="6406" max="6406" width="18.85546875" style="94" bestFit="1" customWidth="1"/>
    <col min="6407" max="6407" width="13.7109375" style="94" customWidth="1"/>
    <col min="6408" max="6408" width="15.140625" style="94" customWidth="1"/>
    <col min="6409" max="6409" width="23.140625" style="94" bestFit="1" customWidth="1"/>
    <col min="6410" max="6410" width="20.42578125" style="94" bestFit="1" customWidth="1"/>
    <col min="6411" max="6411" width="19.140625" style="94" customWidth="1"/>
    <col min="6412" max="6412" width="11.5703125" style="94" customWidth="1"/>
    <col min="6413" max="6656" width="9.140625" style="94"/>
    <col min="6657" max="6657" width="4.85546875" style="94" customWidth="1"/>
    <col min="6658" max="6658" width="49.28515625" style="94" customWidth="1"/>
    <col min="6659" max="6659" width="15.28515625" style="94" customWidth="1"/>
    <col min="6660" max="6660" width="8.85546875" style="94" customWidth="1"/>
    <col min="6661" max="6661" width="8.42578125" style="94" customWidth="1"/>
    <col min="6662" max="6662" width="18.85546875" style="94" bestFit="1" customWidth="1"/>
    <col min="6663" max="6663" width="13.7109375" style="94" customWidth="1"/>
    <col min="6664" max="6664" width="15.140625" style="94" customWidth="1"/>
    <col min="6665" max="6665" width="23.140625" style="94" bestFit="1" customWidth="1"/>
    <col min="6666" max="6666" width="20.42578125" style="94" bestFit="1" customWidth="1"/>
    <col min="6667" max="6667" width="19.140625" style="94" customWidth="1"/>
    <col min="6668" max="6668" width="11.5703125" style="94" customWidth="1"/>
    <col min="6669" max="6912" width="9.140625" style="94"/>
    <col min="6913" max="6913" width="4.85546875" style="94" customWidth="1"/>
    <col min="6914" max="6914" width="49.28515625" style="94" customWidth="1"/>
    <col min="6915" max="6915" width="15.28515625" style="94" customWidth="1"/>
    <col min="6916" max="6916" width="8.85546875" style="94" customWidth="1"/>
    <col min="6917" max="6917" width="8.42578125" style="94" customWidth="1"/>
    <col min="6918" max="6918" width="18.85546875" style="94" bestFit="1" customWidth="1"/>
    <col min="6919" max="6919" width="13.7109375" style="94" customWidth="1"/>
    <col min="6920" max="6920" width="15.140625" style="94" customWidth="1"/>
    <col min="6921" max="6921" width="23.140625" style="94" bestFit="1" customWidth="1"/>
    <col min="6922" max="6922" width="20.42578125" style="94" bestFit="1" customWidth="1"/>
    <col min="6923" max="6923" width="19.140625" style="94" customWidth="1"/>
    <col min="6924" max="6924" width="11.5703125" style="94" customWidth="1"/>
    <col min="6925" max="7168" width="9.140625" style="94"/>
    <col min="7169" max="7169" width="4.85546875" style="94" customWidth="1"/>
    <col min="7170" max="7170" width="49.28515625" style="94" customWidth="1"/>
    <col min="7171" max="7171" width="15.28515625" style="94" customWidth="1"/>
    <col min="7172" max="7172" width="8.85546875" style="94" customWidth="1"/>
    <col min="7173" max="7173" width="8.42578125" style="94" customWidth="1"/>
    <col min="7174" max="7174" width="18.85546875" style="94" bestFit="1" customWidth="1"/>
    <col min="7175" max="7175" width="13.7109375" style="94" customWidth="1"/>
    <col min="7176" max="7176" width="15.140625" style="94" customWidth="1"/>
    <col min="7177" max="7177" width="23.140625" style="94" bestFit="1" customWidth="1"/>
    <col min="7178" max="7178" width="20.42578125" style="94" bestFit="1" customWidth="1"/>
    <col min="7179" max="7179" width="19.140625" style="94" customWidth="1"/>
    <col min="7180" max="7180" width="11.5703125" style="94" customWidth="1"/>
    <col min="7181" max="7424" width="9.140625" style="94"/>
    <col min="7425" max="7425" width="4.85546875" style="94" customWidth="1"/>
    <col min="7426" max="7426" width="49.28515625" style="94" customWidth="1"/>
    <col min="7427" max="7427" width="15.28515625" style="94" customWidth="1"/>
    <col min="7428" max="7428" width="8.85546875" style="94" customWidth="1"/>
    <col min="7429" max="7429" width="8.42578125" style="94" customWidth="1"/>
    <col min="7430" max="7430" width="18.85546875" style="94" bestFit="1" customWidth="1"/>
    <col min="7431" max="7431" width="13.7109375" style="94" customWidth="1"/>
    <col min="7432" max="7432" width="15.140625" style="94" customWidth="1"/>
    <col min="7433" max="7433" width="23.140625" style="94" bestFit="1" customWidth="1"/>
    <col min="7434" max="7434" width="20.42578125" style="94" bestFit="1" customWidth="1"/>
    <col min="7435" max="7435" width="19.140625" style="94" customWidth="1"/>
    <col min="7436" max="7436" width="11.5703125" style="94" customWidth="1"/>
    <col min="7437" max="7680" width="9.140625" style="94"/>
    <col min="7681" max="7681" width="4.85546875" style="94" customWidth="1"/>
    <col min="7682" max="7682" width="49.28515625" style="94" customWidth="1"/>
    <col min="7683" max="7683" width="15.28515625" style="94" customWidth="1"/>
    <col min="7684" max="7684" width="8.85546875" style="94" customWidth="1"/>
    <col min="7685" max="7685" width="8.42578125" style="94" customWidth="1"/>
    <col min="7686" max="7686" width="18.85546875" style="94" bestFit="1" customWidth="1"/>
    <col min="7687" max="7687" width="13.7109375" style="94" customWidth="1"/>
    <col min="7688" max="7688" width="15.140625" style="94" customWidth="1"/>
    <col min="7689" max="7689" width="23.140625" style="94" bestFit="1" customWidth="1"/>
    <col min="7690" max="7690" width="20.42578125" style="94" bestFit="1" customWidth="1"/>
    <col min="7691" max="7691" width="19.140625" style="94" customWidth="1"/>
    <col min="7692" max="7692" width="11.5703125" style="94" customWidth="1"/>
    <col min="7693" max="7936" width="9.140625" style="94"/>
    <col min="7937" max="7937" width="4.85546875" style="94" customWidth="1"/>
    <col min="7938" max="7938" width="49.28515625" style="94" customWidth="1"/>
    <col min="7939" max="7939" width="15.28515625" style="94" customWidth="1"/>
    <col min="7940" max="7940" width="8.85546875" style="94" customWidth="1"/>
    <col min="7941" max="7941" width="8.42578125" style="94" customWidth="1"/>
    <col min="7942" max="7942" width="18.85546875" style="94" bestFit="1" customWidth="1"/>
    <col min="7943" max="7943" width="13.7109375" style="94" customWidth="1"/>
    <col min="7944" max="7944" width="15.140625" style="94" customWidth="1"/>
    <col min="7945" max="7945" width="23.140625" style="94" bestFit="1" customWidth="1"/>
    <col min="7946" max="7946" width="20.42578125" style="94" bestFit="1" customWidth="1"/>
    <col min="7947" max="7947" width="19.140625" style="94" customWidth="1"/>
    <col min="7948" max="7948" width="11.5703125" style="94" customWidth="1"/>
    <col min="7949" max="8192" width="9.140625" style="94"/>
    <col min="8193" max="8193" width="4.85546875" style="94" customWidth="1"/>
    <col min="8194" max="8194" width="49.28515625" style="94" customWidth="1"/>
    <col min="8195" max="8195" width="15.28515625" style="94" customWidth="1"/>
    <col min="8196" max="8196" width="8.85546875" style="94" customWidth="1"/>
    <col min="8197" max="8197" width="8.42578125" style="94" customWidth="1"/>
    <col min="8198" max="8198" width="18.85546875" style="94" bestFit="1" customWidth="1"/>
    <col min="8199" max="8199" width="13.7109375" style="94" customWidth="1"/>
    <col min="8200" max="8200" width="15.140625" style="94" customWidth="1"/>
    <col min="8201" max="8201" width="23.140625" style="94" bestFit="1" customWidth="1"/>
    <col min="8202" max="8202" width="20.42578125" style="94" bestFit="1" customWidth="1"/>
    <col min="8203" max="8203" width="19.140625" style="94" customWidth="1"/>
    <col min="8204" max="8204" width="11.5703125" style="94" customWidth="1"/>
    <col min="8205" max="8448" width="9.140625" style="94"/>
    <col min="8449" max="8449" width="4.85546875" style="94" customWidth="1"/>
    <col min="8450" max="8450" width="49.28515625" style="94" customWidth="1"/>
    <col min="8451" max="8451" width="15.28515625" style="94" customWidth="1"/>
    <col min="8452" max="8452" width="8.85546875" style="94" customWidth="1"/>
    <col min="8453" max="8453" width="8.42578125" style="94" customWidth="1"/>
    <col min="8454" max="8454" width="18.85546875" style="94" bestFit="1" customWidth="1"/>
    <col min="8455" max="8455" width="13.7109375" style="94" customWidth="1"/>
    <col min="8456" max="8456" width="15.140625" style="94" customWidth="1"/>
    <col min="8457" max="8457" width="23.140625" style="94" bestFit="1" customWidth="1"/>
    <col min="8458" max="8458" width="20.42578125" style="94" bestFit="1" customWidth="1"/>
    <col min="8459" max="8459" width="19.140625" style="94" customWidth="1"/>
    <col min="8460" max="8460" width="11.5703125" style="94" customWidth="1"/>
    <col min="8461" max="8704" width="9.140625" style="94"/>
    <col min="8705" max="8705" width="4.85546875" style="94" customWidth="1"/>
    <col min="8706" max="8706" width="49.28515625" style="94" customWidth="1"/>
    <col min="8707" max="8707" width="15.28515625" style="94" customWidth="1"/>
    <col min="8708" max="8708" width="8.85546875" style="94" customWidth="1"/>
    <col min="8709" max="8709" width="8.42578125" style="94" customWidth="1"/>
    <col min="8710" max="8710" width="18.85546875" style="94" bestFit="1" customWidth="1"/>
    <col min="8711" max="8711" width="13.7109375" style="94" customWidth="1"/>
    <col min="8712" max="8712" width="15.140625" style="94" customWidth="1"/>
    <col min="8713" max="8713" width="23.140625" style="94" bestFit="1" customWidth="1"/>
    <col min="8714" max="8714" width="20.42578125" style="94" bestFit="1" customWidth="1"/>
    <col min="8715" max="8715" width="19.140625" style="94" customWidth="1"/>
    <col min="8716" max="8716" width="11.5703125" style="94" customWidth="1"/>
    <col min="8717" max="8960" width="9.140625" style="94"/>
    <col min="8961" max="8961" width="4.85546875" style="94" customWidth="1"/>
    <col min="8962" max="8962" width="49.28515625" style="94" customWidth="1"/>
    <col min="8963" max="8963" width="15.28515625" style="94" customWidth="1"/>
    <col min="8964" max="8964" width="8.85546875" style="94" customWidth="1"/>
    <col min="8965" max="8965" width="8.42578125" style="94" customWidth="1"/>
    <col min="8966" max="8966" width="18.85546875" style="94" bestFit="1" customWidth="1"/>
    <col min="8967" max="8967" width="13.7109375" style="94" customWidth="1"/>
    <col min="8968" max="8968" width="15.140625" style="94" customWidth="1"/>
    <col min="8969" max="8969" width="23.140625" style="94" bestFit="1" customWidth="1"/>
    <col min="8970" max="8970" width="20.42578125" style="94" bestFit="1" customWidth="1"/>
    <col min="8971" max="8971" width="19.140625" style="94" customWidth="1"/>
    <col min="8972" max="8972" width="11.5703125" style="94" customWidth="1"/>
    <col min="8973" max="9216" width="9.140625" style="94"/>
    <col min="9217" max="9217" width="4.85546875" style="94" customWidth="1"/>
    <col min="9218" max="9218" width="49.28515625" style="94" customWidth="1"/>
    <col min="9219" max="9219" width="15.28515625" style="94" customWidth="1"/>
    <col min="9220" max="9220" width="8.85546875" style="94" customWidth="1"/>
    <col min="9221" max="9221" width="8.42578125" style="94" customWidth="1"/>
    <col min="9222" max="9222" width="18.85546875" style="94" bestFit="1" customWidth="1"/>
    <col min="9223" max="9223" width="13.7109375" style="94" customWidth="1"/>
    <col min="9224" max="9224" width="15.140625" style="94" customWidth="1"/>
    <col min="9225" max="9225" width="23.140625" style="94" bestFit="1" customWidth="1"/>
    <col min="9226" max="9226" width="20.42578125" style="94" bestFit="1" customWidth="1"/>
    <col min="9227" max="9227" width="19.140625" style="94" customWidth="1"/>
    <col min="9228" max="9228" width="11.5703125" style="94" customWidth="1"/>
    <col min="9229" max="9472" width="9.140625" style="94"/>
    <col min="9473" max="9473" width="4.85546875" style="94" customWidth="1"/>
    <col min="9474" max="9474" width="49.28515625" style="94" customWidth="1"/>
    <col min="9475" max="9475" width="15.28515625" style="94" customWidth="1"/>
    <col min="9476" max="9476" width="8.85546875" style="94" customWidth="1"/>
    <col min="9477" max="9477" width="8.42578125" style="94" customWidth="1"/>
    <col min="9478" max="9478" width="18.85546875" style="94" bestFit="1" customWidth="1"/>
    <col min="9479" max="9479" width="13.7109375" style="94" customWidth="1"/>
    <col min="9480" max="9480" width="15.140625" style="94" customWidth="1"/>
    <col min="9481" max="9481" width="23.140625" style="94" bestFit="1" customWidth="1"/>
    <col min="9482" max="9482" width="20.42578125" style="94" bestFit="1" customWidth="1"/>
    <col min="9483" max="9483" width="19.140625" style="94" customWidth="1"/>
    <col min="9484" max="9484" width="11.5703125" style="94" customWidth="1"/>
    <col min="9485" max="9728" width="9.140625" style="94"/>
    <col min="9729" max="9729" width="4.85546875" style="94" customWidth="1"/>
    <col min="9730" max="9730" width="49.28515625" style="94" customWidth="1"/>
    <col min="9731" max="9731" width="15.28515625" style="94" customWidth="1"/>
    <col min="9732" max="9732" width="8.85546875" style="94" customWidth="1"/>
    <col min="9733" max="9733" width="8.42578125" style="94" customWidth="1"/>
    <col min="9734" max="9734" width="18.85546875" style="94" bestFit="1" customWidth="1"/>
    <col min="9735" max="9735" width="13.7109375" style="94" customWidth="1"/>
    <col min="9736" max="9736" width="15.140625" style="94" customWidth="1"/>
    <col min="9737" max="9737" width="23.140625" style="94" bestFit="1" customWidth="1"/>
    <col min="9738" max="9738" width="20.42578125" style="94" bestFit="1" customWidth="1"/>
    <col min="9739" max="9739" width="19.140625" style="94" customWidth="1"/>
    <col min="9740" max="9740" width="11.5703125" style="94" customWidth="1"/>
    <col min="9741" max="9984" width="9.140625" style="94"/>
    <col min="9985" max="9985" width="4.85546875" style="94" customWidth="1"/>
    <col min="9986" max="9986" width="49.28515625" style="94" customWidth="1"/>
    <col min="9987" max="9987" width="15.28515625" style="94" customWidth="1"/>
    <col min="9988" max="9988" width="8.85546875" style="94" customWidth="1"/>
    <col min="9989" max="9989" width="8.42578125" style="94" customWidth="1"/>
    <col min="9990" max="9990" width="18.85546875" style="94" bestFit="1" customWidth="1"/>
    <col min="9991" max="9991" width="13.7109375" style="94" customWidth="1"/>
    <col min="9992" max="9992" width="15.140625" style="94" customWidth="1"/>
    <col min="9993" max="9993" width="23.140625" style="94" bestFit="1" customWidth="1"/>
    <col min="9994" max="9994" width="20.42578125" style="94" bestFit="1" customWidth="1"/>
    <col min="9995" max="9995" width="19.140625" style="94" customWidth="1"/>
    <col min="9996" max="9996" width="11.5703125" style="94" customWidth="1"/>
    <col min="9997" max="10240" width="9.140625" style="94"/>
    <col min="10241" max="10241" width="4.85546875" style="94" customWidth="1"/>
    <col min="10242" max="10242" width="49.28515625" style="94" customWidth="1"/>
    <col min="10243" max="10243" width="15.28515625" style="94" customWidth="1"/>
    <col min="10244" max="10244" width="8.85546875" style="94" customWidth="1"/>
    <col min="10245" max="10245" width="8.42578125" style="94" customWidth="1"/>
    <col min="10246" max="10246" width="18.85546875" style="94" bestFit="1" customWidth="1"/>
    <col min="10247" max="10247" width="13.7109375" style="94" customWidth="1"/>
    <col min="10248" max="10248" width="15.140625" style="94" customWidth="1"/>
    <col min="10249" max="10249" width="23.140625" style="94" bestFit="1" customWidth="1"/>
    <col min="10250" max="10250" width="20.42578125" style="94" bestFit="1" customWidth="1"/>
    <col min="10251" max="10251" width="19.140625" style="94" customWidth="1"/>
    <col min="10252" max="10252" width="11.5703125" style="94" customWidth="1"/>
    <col min="10253" max="10496" width="9.140625" style="94"/>
    <col min="10497" max="10497" width="4.85546875" style="94" customWidth="1"/>
    <col min="10498" max="10498" width="49.28515625" style="94" customWidth="1"/>
    <col min="10499" max="10499" width="15.28515625" style="94" customWidth="1"/>
    <col min="10500" max="10500" width="8.85546875" style="94" customWidth="1"/>
    <col min="10501" max="10501" width="8.42578125" style="94" customWidth="1"/>
    <col min="10502" max="10502" width="18.85546875" style="94" bestFit="1" customWidth="1"/>
    <col min="10503" max="10503" width="13.7109375" style="94" customWidth="1"/>
    <col min="10504" max="10504" width="15.140625" style="94" customWidth="1"/>
    <col min="10505" max="10505" width="23.140625" style="94" bestFit="1" customWidth="1"/>
    <col min="10506" max="10506" width="20.42578125" style="94" bestFit="1" customWidth="1"/>
    <col min="10507" max="10507" width="19.140625" style="94" customWidth="1"/>
    <col min="10508" max="10508" width="11.5703125" style="94" customWidth="1"/>
    <col min="10509" max="10752" width="9.140625" style="94"/>
    <col min="10753" max="10753" width="4.85546875" style="94" customWidth="1"/>
    <col min="10754" max="10754" width="49.28515625" style="94" customWidth="1"/>
    <col min="10755" max="10755" width="15.28515625" style="94" customWidth="1"/>
    <col min="10756" max="10756" width="8.85546875" style="94" customWidth="1"/>
    <col min="10757" max="10757" width="8.42578125" style="94" customWidth="1"/>
    <col min="10758" max="10758" width="18.85546875" style="94" bestFit="1" customWidth="1"/>
    <col min="10759" max="10759" width="13.7109375" style="94" customWidth="1"/>
    <col min="10760" max="10760" width="15.140625" style="94" customWidth="1"/>
    <col min="10761" max="10761" width="23.140625" style="94" bestFit="1" customWidth="1"/>
    <col min="10762" max="10762" width="20.42578125" style="94" bestFit="1" customWidth="1"/>
    <col min="10763" max="10763" width="19.140625" style="94" customWidth="1"/>
    <col min="10764" max="10764" width="11.5703125" style="94" customWidth="1"/>
    <col min="10765" max="11008" width="9.140625" style="94"/>
    <col min="11009" max="11009" width="4.85546875" style="94" customWidth="1"/>
    <col min="11010" max="11010" width="49.28515625" style="94" customWidth="1"/>
    <col min="11011" max="11011" width="15.28515625" style="94" customWidth="1"/>
    <col min="11012" max="11012" width="8.85546875" style="94" customWidth="1"/>
    <col min="11013" max="11013" width="8.42578125" style="94" customWidth="1"/>
    <col min="11014" max="11014" width="18.85546875" style="94" bestFit="1" customWidth="1"/>
    <col min="11015" max="11015" width="13.7109375" style="94" customWidth="1"/>
    <col min="11016" max="11016" width="15.140625" style="94" customWidth="1"/>
    <col min="11017" max="11017" width="23.140625" style="94" bestFit="1" customWidth="1"/>
    <col min="11018" max="11018" width="20.42578125" style="94" bestFit="1" customWidth="1"/>
    <col min="11019" max="11019" width="19.140625" style="94" customWidth="1"/>
    <col min="11020" max="11020" width="11.5703125" style="94" customWidth="1"/>
    <col min="11021" max="11264" width="9.140625" style="94"/>
    <col min="11265" max="11265" width="4.85546875" style="94" customWidth="1"/>
    <col min="11266" max="11266" width="49.28515625" style="94" customWidth="1"/>
    <col min="11267" max="11267" width="15.28515625" style="94" customWidth="1"/>
    <col min="11268" max="11268" width="8.85546875" style="94" customWidth="1"/>
    <col min="11269" max="11269" width="8.42578125" style="94" customWidth="1"/>
    <col min="11270" max="11270" width="18.85546875" style="94" bestFit="1" customWidth="1"/>
    <col min="11271" max="11271" width="13.7109375" style="94" customWidth="1"/>
    <col min="11272" max="11272" width="15.140625" style="94" customWidth="1"/>
    <col min="11273" max="11273" width="23.140625" style="94" bestFit="1" customWidth="1"/>
    <col min="11274" max="11274" width="20.42578125" style="94" bestFit="1" customWidth="1"/>
    <col min="11275" max="11275" width="19.140625" style="94" customWidth="1"/>
    <col min="11276" max="11276" width="11.5703125" style="94" customWidth="1"/>
    <col min="11277" max="11520" width="9.140625" style="94"/>
    <col min="11521" max="11521" width="4.85546875" style="94" customWidth="1"/>
    <col min="11522" max="11522" width="49.28515625" style="94" customWidth="1"/>
    <col min="11523" max="11523" width="15.28515625" style="94" customWidth="1"/>
    <col min="11524" max="11524" width="8.85546875" style="94" customWidth="1"/>
    <col min="11525" max="11525" width="8.42578125" style="94" customWidth="1"/>
    <col min="11526" max="11526" width="18.85546875" style="94" bestFit="1" customWidth="1"/>
    <col min="11527" max="11527" width="13.7109375" style="94" customWidth="1"/>
    <col min="11528" max="11528" width="15.140625" style="94" customWidth="1"/>
    <col min="11529" max="11529" width="23.140625" style="94" bestFit="1" customWidth="1"/>
    <col min="11530" max="11530" width="20.42578125" style="94" bestFit="1" customWidth="1"/>
    <col min="11531" max="11531" width="19.140625" style="94" customWidth="1"/>
    <col min="11532" max="11532" width="11.5703125" style="94" customWidth="1"/>
    <col min="11533" max="11776" width="9.140625" style="94"/>
    <col min="11777" max="11777" width="4.85546875" style="94" customWidth="1"/>
    <col min="11778" max="11778" width="49.28515625" style="94" customWidth="1"/>
    <col min="11779" max="11779" width="15.28515625" style="94" customWidth="1"/>
    <col min="11780" max="11780" width="8.85546875" style="94" customWidth="1"/>
    <col min="11781" max="11781" width="8.42578125" style="94" customWidth="1"/>
    <col min="11782" max="11782" width="18.85546875" style="94" bestFit="1" customWidth="1"/>
    <col min="11783" max="11783" width="13.7109375" style="94" customWidth="1"/>
    <col min="11784" max="11784" width="15.140625" style="94" customWidth="1"/>
    <col min="11785" max="11785" width="23.140625" style="94" bestFit="1" customWidth="1"/>
    <col min="11786" max="11786" width="20.42578125" style="94" bestFit="1" customWidth="1"/>
    <col min="11787" max="11787" width="19.140625" style="94" customWidth="1"/>
    <col min="11788" max="11788" width="11.5703125" style="94" customWidth="1"/>
    <col min="11789" max="12032" width="9.140625" style="94"/>
    <col min="12033" max="12033" width="4.85546875" style="94" customWidth="1"/>
    <col min="12034" max="12034" width="49.28515625" style="94" customWidth="1"/>
    <col min="12035" max="12035" width="15.28515625" style="94" customWidth="1"/>
    <col min="12036" max="12036" width="8.85546875" style="94" customWidth="1"/>
    <col min="12037" max="12037" width="8.42578125" style="94" customWidth="1"/>
    <col min="12038" max="12038" width="18.85546875" style="94" bestFit="1" customWidth="1"/>
    <col min="12039" max="12039" width="13.7109375" style="94" customWidth="1"/>
    <col min="12040" max="12040" width="15.140625" style="94" customWidth="1"/>
    <col min="12041" max="12041" width="23.140625" style="94" bestFit="1" customWidth="1"/>
    <col min="12042" max="12042" width="20.42578125" style="94" bestFit="1" customWidth="1"/>
    <col min="12043" max="12043" width="19.140625" style="94" customWidth="1"/>
    <col min="12044" max="12044" width="11.5703125" style="94" customWidth="1"/>
    <col min="12045" max="12288" width="9.140625" style="94"/>
    <col min="12289" max="12289" width="4.85546875" style="94" customWidth="1"/>
    <col min="12290" max="12290" width="49.28515625" style="94" customWidth="1"/>
    <col min="12291" max="12291" width="15.28515625" style="94" customWidth="1"/>
    <col min="12292" max="12292" width="8.85546875" style="94" customWidth="1"/>
    <col min="12293" max="12293" width="8.42578125" style="94" customWidth="1"/>
    <col min="12294" max="12294" width="18.85546875" style="94" bestFit="1" customWidth="1"/>
    <col min="12295" max="12295" width="13.7109375" style="94" customWidth="1"/>
    <col min="12296" max="12296" width="15.140625" style="94" customWidth="1"/>
    <col min="12297" max="12297" width="23.140625" style="94" bestFit="1" customWidth="1"/>
    <col min="12298" max="12298" width="20.42578125" style="94" bestFit="1" customWidth="1"/>
    <col min="12299" max="12299" width="19.140625" style="94" customWidth="1"/>
    <col min="12300" max="12300" width="11.5703125" style="94" customWidth="1"/>
    <col min="12301" max="12544" width="9.140625" style="94"/>
    <col min="12545" max="12545" width="4.85546875" style="94" customWidth="1"/>
    <col min="12546" max="12546" width="49.28515625" style="94" customWidth="1"/>
    <col min="12547" max="12547" width="15.28515625" style="94" customWidth="1"/>
    <col min="12548" max="12548" width="8.85546875" style="94" customWidth="1"/>
    <col min="12549" max="12549" width="8.42578125" style="94" customWidth="1"/>
    <col min="12550" max="12550" width="18.85546875" style="94" bestFit="1" customWidth="1"/>
    <col min="12551" max="12551" width="13.7109375" style="94" customWidth="1"/>
    <col min="12552" max="12552" width="15.140625" style="94" customWidth="1"/>
    <col min="12553" max="12553" width="23.140625" style="94" bestFit="1" customWidth="1"/>
    <col min="12554" max="12554" width="20.42578125" style="94" bestFit="1" customWidth="1"/>
    <col min="12555" max="12555" width="19.140625" style="94" customWidth="1"/>
    <col min="12556" max="12556" width="11.5703125" style="94" customWidth="1"/>
    <col min="12557" max="12800" width="9.140625" style="94"/>
    <col min="12801" max="12801" width="4.85546875" style="94" customWidth="1"/>
    <col min="12802" max="12802" width="49.28515625" style="94" customWidth="1"/>
    <col min="12803" max="12803" width="15.28515625" style="94" customWidth="1"/>
    <col min="12804" max="12804" width="8.85546875" style="94" customWidth="1"/>
    <col min="12805" max="12805" width="8.42578125" style="94" customWidth="1"/>
    <col min="12806" max="12806" width="18.85546875" style="94" bestFit="1" customWidth="1"/>
    <col min="12807" max="12807" width="13.7109375" style="94" customWidth="1"/>
    <col min="12808" max="12808" width="15.140625" style="94" customWidth="1"/>
    <col min="12809" max="12809" width="23.140625" style="94" bestFit="1" customWidth="1"/>
    <col min="12810" max="12810" width="20.42578125" style="94" bestFit="1" customWidth="1"/>
    <col min="12811" max="12811" width="19.140625" style="94" customWidth="1"/>
    <col min="12812" max="12812" width="11.5703125" style="94" customWidth="1"/>
    <col min="12813" max="13056" width="9.140625" style="94"/>
    <col min="13057" max="13057" width="4.85546875" style="94" customWidth="1"/>
    <col min="13058" max="13058" width="49.28515625" style="94" customWidth="1"/>
    <col min="13059" max="13059" width="15.28515625" style="94" customWidth="1"/>
    <col min="13060" max="13060" width="8.85546875" style="94" customWidth="1"/>
    <col min="13061" max="13061" width="8.42578125" style="94" customWidth="1"/>
    <col min="13062" max="13062" width="18.85546875" style="94" bestFit="1" customWidth="1"/>
    <col min="13063" max="13063" width="13.7109375" style="94" customWidth="1"/>
    <col min="13064" max="13064" width="15.140625" style="94" customWidth="1"/>
    <col min="13065" max="13065" width="23.140625" style="94" bestFit="1" customWidth="1"/>
    <col min="13066" max="13066" width="20.42578125" style="94" bestFit="1" customWidth="1"/>
    <col min="13067" max="13067" width="19.140625" style="94" customWidth="1"/>
    <col min="13068" max="13068" width="11.5703125" style="94" customWidth="1"/>
    <col min="13069" max="13312" width="9.140625" style="94"/>
    <col min="13313" max="13313" width="4.85546875" style="94" customWidth="1"/>
    <col min="13314" max="13314" width="49.28515625" style="94" customWidth="1"/>
    <col min="13315" max="13315" width="15.28515625" style="94" customWidth="1"/>
    <col min="13316" max="13316" width="8.85546875" style="94" customWidth="1"/>
    <col min="13317" max="13317" width="8.42578125" style="94" customWidth="1"/>
    <col min="13318" max="13318" width="18.85546875" style="94" bestFit="1" customWidth="1"/>
    <col min="13319" max="13319" width="13.7109375" style="94" customWidth="1"/>
    <col min="13320" max="13320" width="15.140625" style="94" customWidth="1"/>
    <col min="13321" max="13321" width="23.140625" style="94" bestFit="1" customWidth="1"/>
    <col min="13322" max="13322" width="20.42578125" style="94" bestFit="1" customWidth="1"/>
    <col min="13323" max="13323" width="19.140625" style="94" customWidth="1"/>
    <col min="13324" max="13324" width="11.5703125" style="94" customWidth="1"/>
    <col min="13325" max="13568" width="9.140625" style="94"/>
    <col min="13569" max="13569" width="4.85546875" style="94" customWidth="1"/>
    <col min="13570" max="13570" width="49.28515625" style="94" customWidth="1"/>
    <col min="13571" max="13571" width="15.28515625" style="94" customWidth="1"/>
    <col min="13572" max="13572" width="8.85546875" style="94" customWidth="1"/>
    <col min="13573" max="13573" width="8.42578125" style="94" customWidth="1"/>
    <col min="13574" max="13574" width="18.85546875" style="94" bestFit="1" customWidth="1"/>
    <col min="13575" max="13575" width="13.7109375" style="94" customWidth="1"/>
    <col min="13576" max="13576" width="15.140625" style="94" customWidth="1"/>
    <col min="13577" max="13577" width="23.140625" style="94" bestFit="1" customWidth="1"/>
    <col min="13578" max="13578" width="20.42578125" style="94" bestFit="1" customWidth="1"/>
    <col min="13579" max="13579" width="19.140625" style="94" customWidth="1"/>
    <col min="13580" max="13580" width="11.5703125" style="94" customWidth="1"/>
    <col min="13581" max="13824" width="9.140625" style="94"/>
    <col min="13825" max="13825" width="4.85546875" style="94" customWidth="1"/>
    <col min="13826" max="13826" width="49.28515625" style="94" customWidth="1"/>
    <col min="13827" max="13827" width="15.28515625" style="94" customWidth="1"/>
    <col min="13828" max="13828" width="8.85546875" style="94" customWidth="1"/>
    <col min="13829" max="13829" width="8.42578125" style="94" customWidth="1"/>
    <col min="13830" max="13830" width="18.85546875" style="94" bestFit="1" customWidth="1"/>
    <col min="13831" max="13831" width="13.7109375" style="94" customWidth="1"/>
    <col min="13832" max="13832" width="15.140625" style="94" customWidth="1"/>
    <col min="13833" max="13833" width="23.140625" style="94" bestFit="1" customWidth="1"/>
    <col min="13834" max="13834" width="20.42578125" style="94" bestFit="1" customWidth="1"/>
    <col min="13835" max="13835" width="19.140625" style="94" customWidth="1"/>
    <col min="13836" max="13836" width="11.5703125" style="94" customWidth="1"/>
    <col min="13837" max="14080" width="9.140625" style="94"/>
    <col min="14081" max="14081" width="4.85546875" style="94" customWidth="1"/>
    <col min="14082" max="14082" width="49.28515625" style="94" customWidth="1"/>
    <col min="14083" max="14083" width="15.28515625" style="94" customWidth="1"/>
    <col min="14084" max="14084" width="8.85546875" style="94" customWidth="1"/>
    <col min="14085" max="14085" width="8.42578125" style="94" customWidth="1"/>
    <col min="14086" max="14086" width="18.85546875" style="94" bestFit="1" customWidth="1"/>
    <col min="14087" max="14087" width="13.7109375" style="94" customWidth="1"/>
    <col min="14088" max="14088" width="15.140625" style="94" customWidth="1"/>
    <col min="14089" max="14089" width="23.140625" style="94" bestFit="1" customWidth="1"/>
    <col min="14090" max="14090" width="20.42578125" style="94" bestFit="1" customWidth="1"/>
    <col min="14091" max="14091" width="19.140625" style="94" customWidth="1"/>
    <col min="14092" max="14092" width="11.5703125" style="94" customWidth="1"/>
    <col min="14093" max="14336" width="9.140625" style="94"/>
    <col min="14337" max="14337" width="4.85546875" style="94" customWidth="1"/>
    <col min="14338" max="14338" width="49.28515625" style="94" customWidth="1"/>
    <col min="14339" max="14339" width="15.28515625" style="94" customWidth="1"/>
    <col min="14340" max="14340" width="8.85546875" style="94" customWidth="1"/>
    <col min="14341" max="14341" width="8.42578125" style="94" customWidth="1"/>
    <col min="14342" max="14342" width="18.85546875" style="94" bestFit="1" customWidth="1"/>
    <col min="14343" max="14343" width="13.7109375" style="94" customWidth="1"/>
    <col min="14344" max="14344" width="15.140625" style="94" customWidth="1"/>
    <col min="14345" max="14345" width="23.140625" style="94" bestFit="1" customWidth="1"/>
    <col min="14346" max="14346" width="20.42578125" style="94" bestFit="1" customWidth="1"/>
    <col min="14347" max="14347" width="19.140625" style="94" customWidth="1"/>
    <col min="14348" max="14348" width="11.5703125" style="94" customWidth="1"/>
    <col min="14349" max="14592" width="9.140625" style="94"/>
    <col min="14593" max="14593" width="4.85546875" style="94" customWidth="1"/>
    <col min="14594" max="14594" width="49.28515625" style="94" customWidth="1"/>
    <col min="14595" max="14595" width="15.28515625" style="94" customWidth="1"/>
    <col min="14596" max="14596" width="8.85546875" style="94" customWidth="1"/>
    <col min="14597" max="14597" width="8.42578125" style="94" customWidth="1"/>
    <col min="14598" max="14598" width="18.85546875" style="94" bestFit="1" customWidth="1"/>
    <col min="14599" max="14599" width="13.7109375" style="94" customWidth="1"/>
    <col min="14600" max="14600" width="15.140625" style="94" customWidth="1"/>
    <col min="14601" max="14601" width="23.140625" style="94" bestFit="1" customWidth="1"/>
    <col min="14602" max="14602" width="20.42578125" style="94" bestFit="1" customWidth="1"/>
    <col min="14603" max="14603" width="19.140625" style="94" customWidth="1"/>
    <col min="14604" max="14604" width="11.5703125" style="94" customWidth="1"/>
    <col min="14605" max="14848" width="9.140625" style="94"/>
    <col min="14849" max="14849" width="4.85546875" style="94" customWidth="1"/>
    <col min="14850" max="14850" width="49.28515625" style="94" customWidth="1"/>
    <col min="14851" max="14851" width="15.28515625" style="94" customWidth="1"/>
    <col min="14852" max="14852" width="8.85546875" style="94" customWidth="1"/>
    <col min="14853" max="14853" width="8.42578125" style="94" customWidth="1"/>
    <col min="14854" max="14854" width="18.85546875" style="94" bestFit="1" customWidth="1"/>
    <col min="14855" max="14855" width="13.7109375" style="94" customWidth="1"/>
    <col min="14856" max="14856" width="15.140625" style="94" customWidth="1"/>
    <col min="14857" max="14857" width="23.140625" style="94" bestFit="1" customWidth="1"/>
    <col min="14858" max="14858" width="20.42578125" style="94" bestFit="1" customWidth="1"/>
    <col min="14859" max="14859" width="19.140625" style="94" customWidth="1"/>
    <col min="14860" max="14860" width="11.5703125" style="94" customWidth="1"/>
    <col min="14861" max="15104" width="9.140625" style="94"/>
    <col min="15105" max="15105" width="4.85546875" style="94" customWidth="1"/>
    <col min="15106" max="15106" width="49.28515625" style="94" customWidth="1"/>
    <col min="15107" max="15107" width="15.28515625" style="94" customWidth="1"/>
    <col min="15108" max="15108" width="8.85546875" style="94" customWidth="1"/>
    <col min="15109" max="15109" width="8.42578125" style="94" customWidth="1"/>
    <col min="15110" max="15110" width="18.85546875" style="94" bestFit="1" customWidth="1"/>
    <col min="15111" max="15111" width="13.7109375" style="94" customWidth="1"/>
    <col min="15112" max="15112" width="15.140625" style="94" customWidth="1"/>
    <col min="15113" max="15113" width="23.140625" style="94" bestFit="1" customWidth="1"/>
    <col min="15114" max="15114" width="20.42578125" style="94" bestFit="1" customWidth="1"/>
    <col min="15115" max="15115" width="19.140625" style="94" customWidth="1"/>
    <col min="15116" max="15116" width="11.5703125" style="94" customWidth="1"/>
    <col min="15117" max="15360" width="9.140625" style="94"/>
    <col min="15361" max="15361" width="4.85546875" style="94" customWidth="1"/>
    <col min="15362" max="15362" width="49.28515625" style="94" customWidth="1"/>
    <col min="15363" max="15363" width="15.28515625" style="94" customWidth="1"/>
    <col min="15364" max="15364" width="8.85546875" style="94" customWidth="1"/>
    <col min="15365" max="15365" width="8.42578125" style="94" customWidth="1"/>
    <col min="15366" max="15366" width="18.85546875" style="94" bestFit="1" customWidth="1"/>
    <col min="15367" max="15367" width="13.7109375" style="94" customWidth="1"/>
    <col min="15368" max="15368" width="15.140625" style="94" customWidth="1"/>
    <col min="15369" max="15369" width="23.140625" style="94" bestFit="1" customWidth="1"/>
    <col min="15370" max="15370" width="20.42578125" style="94" bestFit="1" customWidth="1"/>
    <col min="15371" max="15371" width="19.140625" style="94" customWidth="1"/>
    <col min="15372" max="15372" width="11.5703125" style="94" customWidth="1"/>
    <col min="15373" max="15616" width="9.140625" style="94"/>
    <col min="15617" max="15617" width="4.85546875" style="94" customWidth="1"/>
    <col min="15618" max="15618" width="49.28515625" style="94" customWidth="1"/>
    <col min="15619" max="15619" width="15.28515625" style="94" customWidth="1"/>
    <col min="15620" max="15620" width="8.85546875" style="94" customWidth="1"/>
    <col min="15621" max="15621" width="8.42578125" style="94" customWidth="1"/>
    <col min="15622" max="15622" width="18.85546875" style="94" bestFit="1" customWidth="1"/>
    <col min="15623" max="15623" width="13.7109375" style="94" customWidth="1"/>
    <col min="15624" max="15624" width="15.140625" style="94" customWidth="1"/>
    <col min="15625" max="15625" width="23.140625" style="94" bestFit="1" customWidth="1"/>
    <col min="15626" max="15626" width="20.42578125" style="94" bestFit="1" customWidth="1"/>
    <col min="15627" max="15627" width="19.140625" style="94" customWidth="1"/>
    <col min="15628" max="15628" width="11.5703125" style="94" customWidth="1"/>
    <col min="15629" max="15872" width="9.140625" style="94"/>
    <col min="15873" max="15873" width="4.85546875" style="94" customWidth="1"/>
    <col min="15874" max="15874" width="49.28515625" style="94" customWidth="1"/>
    <col min="15875" max="15875" width="15.28515625" style="94" customWidth="1"/>
    <col min="15876" max="15876" width="8.85546875" style="94" customWidth="1"/>
    <col min="15877" max="15877" width="8.42578125" style="94" customWidth="1"/>
    <col min="15878" max="15878" width="18.85546875" style="94" bestFit="1" customWidth="1"/>
    <col min="15879" max="15879" width="13.7109375" style="94" customWidth="1"/>
    <col min="15880" max="15880" width="15.140625" style="94" customWidth="1"/>
    <col min="15881" max="15881" width="23.140625" style="94" bestFit="1" customWidth="1"/>
    <col min="15882" max="15882" width="20.42578125" style="94" bestFit="1" customWidth="1"/>
    <col min="15883" max="15883" width="19.140625" style="94" customWidth="1"/>
    <col min="15884" max="15884" width="11.5703125" style="94" customWidth="1"/>
    <col min="15885" max="16128" width="9.140625" style="94"/>
    <col min="16129" max="16129" width="4.85546875" style="94" customWidth="1"/>
    <col min="16130" max="16130" width="49.28515625" style="94" customWidth="1"/>
    <col min="16131" max="16131" width="15.28515625" style="94" customWidth="1"/>
    <col min="16132" max="16132" width="8.85546875" style="94" customWidth="1"/>
    <col min="16133" max="16133" width="8.42578125" style="94" customWidth="1"/>
    <col min="16134" max="16134" width="18.85546875" style="94" bestFit="1" customWidth="1"/>
    <col min="16135" max="16135" width="13.7109375" style="94" customWidth="1"/>
    <col min="16136" max="16136" width="15.140625" style="94" customWidth="1"/>
    <col min="16137" max="16137" width="23.140625" style="94" bestFit="1" customWidth="1"/>
    <col min="16138" max="16138" width="20.42578125" style="94" bestFit="1" customWidth="1"/>
    <col min="16139" max="16139" width="19.140625" style="94" customWidth="1"/>
    <col min="16140" max="16140" width="11.5703125" style="94" customWidth="1"/>
    <col min="16141" max="16384" width="9.140625" style="94"/>
  </cols>
  <sheetData>
    <row r="1" spans="1:256" ht="24">
      <c r="A1" s="84" t="s">
        <v>373</v>
      </c>
      <c r="B1" s="80"/>
      <c r="C1" s="81"/>
      <c r="D1" s="81"/>
      <c r="E1" s="81"/>
      <c r="F1" s="81"/>
      <c r="G1" s="81"/>
      <c r="H1" s="81"/>
      <c r="I1" s="80"/>
      <c r="J1" s="80"/>
      <c r="K1" s="80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</row>
    <row r="2" spans="1:256" ht="24">
      <c r="A2" s="84" t="s">
        <v>61</v>
      </c>
      <c r="B2" s="80"/>
      <c r="C2" s="81"/>
      <c r="D2" s="81"/>
      <c r="E2" s="81"/>
      <c r="F2" s="81"/>
      <c r="G2" s="81"/>
      <c r="H2" s="81"/>
      <c r="I2" s="80"/>
      <c r="J2" s="80"/>
      <c r="K2" s="80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</row>
    <row r="3" spans="1:256" ht="24">
      <c r="A3" s="627" t="s">
        <v>214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24">
      <c r="A4" s="331" t="s">
        <v>264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ht="27.75">
      <c r="A5" s="332" t="s">
        <v>265</v>
      </c>
      <c r="B5" s="301"/>
      <c r="C5" s="301"/>
      <c r="D5" s="301"/>
      <c r="E5" s="301"/>
      <c r="F5" s="410" t="s">
        <v>309</v>
      </c>
      <c r="G5" s="406"/>
      <c r="H5" s="4" t="s">
        <v>310</v>
      </c>
      <c r="I5" s="515"/>
      <c r="J5" s="411" t="s">
        <v>313</v>
      </c>
      <c r="L5" s="301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ht="27.75">
      <c r="A6" s="332"/>
      <c r="B6" s="406"/>
      <c r="C6" s="406"/>
      <c r="D6" s="406"/>
      <c r="E6" s="406"/>
      <c r="F6" s="406"/>
      <c r="G6" s="406"/>
      <c r="H6" s="4" t="s">
        <v>311</v>
      </c>
      <c r="I6" s="515"/>
      <c r="J6" s="526" t="s">
        <v>379</v>
      </c>
      <c r="L6" s="406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ht="24">
      <c r="A7" s="151"/>
      <c r="B7" s="151"/>
      <c r="C7" s="151"/>
      <c r="D7" s="151"/>
      <c r="E7" s="151"/>
      <c r="F7" s="151"/>
      <c r="G7" s="151"/>
      <c r="H7" s="4" t="s">
        <v>312</v>
      </c>
      <c r="I7" s="151"/>
      <c r="J7" s="412" t="s">
        <v>380</v>
      </c>
      <c r="L7" s="151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>
      <c r="A8" s="628" t="s">
        <v>28</v>
      </c>
      <c r="B8" s="628" t="s">
        <v>58</v>
      </c>
      <c r="C8" s="86" t="s">
        <v>53</v>
      </c>
      <c r="D8" s="631" t="s">
        <v>52</v>
      </c>
      <c r="E8" s="631"/>
      <c r="F8" s="632" t="s">
        <v>57</v>
      </c>
      <c r="G8" s="632" t="s">
        <v>62</v>
      </c>
      <c r="H8" s="632" t="s">
        <v>63</v>
      </c>
      <c r="I8" s="628" t="s">
        <v>56</v>
      </c>
      <c r="J8" s="628" t="s">
        <v>60</v>
      </c>
      <c r="K8" s="635" t="s">
        <v>314</v>
      </c>
      <c r="L8" s="87" t="s">
        <v>54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>
      <c r="A9" s="629"/>
      <c r="B9" s="630"/>
      <c r="C9" s="100" t="s">
        <v>55</v>
      </c>
      <c r="D9" s="152" t="s">
        <v>6</v>
      </c>
      <c r="E9" s="152" t="s">
        <v>2</v>
      </c>
      <c r="F9" s="633"/>
      <c r="G9" s="633"/>
      <c r="H9" s="633"/>
      <c r="I9" s="629"/>
      <c r="J9" s="634"/>
      <c r="K9" s="634"/>
      <c r="L9" s="89" t="s">
        <v>49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27.75">
      <c r="A10" s="226"/>
      <c r="B10" s="226" t="s">
        <v>22</v>
      </c>
      <c r="C10" s="227">
        <f>C11</f>
        <v>0</v>
      </c>
      <c r="D10" s="228"/>
      <c r="E10" s="229"/>
      <c r="F10" s="230"/>
      <c r="G10" s="230"/>
      <c r="H10" s="230"/>
      <c r="I10" s="230"/>
      <c r="J10" s="230"/>
      <c r="K10" s="230"/>
      <c r="L10" s="229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</row>
    <row r="11" spans="1:256" ht="72">
      <c r="A11" s="231"/>
      <c r="B11" s="232" t="s">
        <v>223</v>
      </c>
      <c r="C11" s="212">
        <f>SUM(C12,C15,C18)</f>
        <v>0</v>
      </c>
      <c r="D11" s="233"/>
      <c r="E11" s="233"/>
      <c r="F11" s="233"/>
      <c r="G11" s="234"/>
      <c r="H11" s="234"/>
      <c r="I11" s="235"/>
      <c r="J11" s="235"/>
      <c r="K11" s="235"/>
      <c r="L11" s="236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</row>
    <row r="12" spans="1:256" ht="48">
      <c r="A12" s="173">
        <v>1</v>
      </c>
      <c r="B12" s="190" t="s">
        <v>215</v>
      </c>
      <c r="C12" s="181">
        <f>SUM(C13:C14)</f>
        <v>0</v>
      </c>
      <c r="D12" s="176"/>
      <c r="E12" s="176"/>
      <c r="F12" s="176"/>
      <c r="G12" s="177"/>
      <c r="H12" s="177"/>
      <c r="I12" s="178"/>
      <c r="J12" s="178"/>
      <c r="K12" s="178"/>
      <c r="L12" s="179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</row>
    <row r="13" spans="1:256" ht="24">
      <c r="A13" s="201"/>
      <c r="B13" s="180" t="s">
        <v>59</v>
      </c>
      <c r="C13" s="175"/>
      <c r="D13" s="176"/>
      <c r="E13" s="176"/>
      <c r="F13" s="176"/>
      <c r="G13" s="177"/>
      <c r="H13" s="177"/>
      <c r="I13" s="178"/>
      <c r="J13" s="178"/>
      <c r="K13" s="178"/>
      <c r="L13" s="179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</row>
    <row r="14" spans="1:256" ht="24">
      <c r="A14" s="201"/>
      <c r="B14" s="180" t="s">
        <v>59</v>
      </c>
      <c r="C14" s="175"/>
      <c r="D14" s="176"/>
      <c r="E14" s="176"/>
      <c r="F14" s="176"/>
      <c r="G14" s="177"/>
      <c r="H14" s="177"/>
      <c r="I14" s="178"/>
      <c r="J14" s="178"/>
      <c r="K14" s="178"/>
      <c r="L14" s="179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</row>
    <row r="15" spans="1:256" ht="96">
      <c r="A15" s="213">
        <v>2</v>
      </c>
      <c r="B15" s="214" t="s">
        <v>216</v>
      </c>
      <c r="C15" s="194"/>
      <c r="D15" s="194"/>
      <c r="E15" s="194"/>
      <c r="F15" s="194"/>
      <c r="G15" s="194"/>
      <c r="H15" s="194"/>
      <c r="I15" s="195"/>
      <c r="J15" s="195"/>
      <c r="K15" s="195"/>
      <c r="L15" s="194"/>
    </row>
    <row r="16" spans="1:256" ht="24">
      <c r="A16" s="201"/>
      <c r="B16" s="180" t="s">
        <v>59</v>
      </c>
      <c r="C16" s="175"/>
      <c r="D16" s="176"/>
      <c r="E16" s="176"/>
      <c r="F16" s="176"/>
      <c r="G16" s="177"/>
      <c r="H16" s="177"/>
      <c r="I16" s="178"/>
      <c r="J16" s="178"/>
      <c r="K16" s="178"/>
      <c r="L16" s="179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ht="24">
      <c r="A17" s="201"/>
      <c r="B17" s="180" t="s">
        <v>59</v>
      </c>
      <c r="C17" s="175"/>
      <c r="D17" s="176"/>
      <c r="E17" s="176"/>
      <c r="F17" s="176"/>
      <c r="G17" s="177"/>
      <c r="H17" s="177"/>
      <c r="I17" s="178"/>
      <c r="J17" s="178"/>
      <c r="K17" s="178"/>
      <c r="L17" s="179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  <row r="18" spans="1:256" s="83" customFormat="1" ht="48">
      <c r="A18" s="213">
        <v>3</v>
      </c>
      <c r="B18" s="214" t="s">
        <v>217</v>
      </c>
      <c r="C18" s="237"/>
      <c r="D18" s="237"/>
      <c r="E18" s="237"/>
      <c r="F18" s="237"/>
      <c r="G18" s="237"/>
      <c r="H18" s="237"/>
      <c r="I18" s="238"/>
      <c r="J18" s="238"/>
      <c r="K18" s="238"/>
      <c r="L18" s="237"/>
    </row>
    <row r="19" spans="1:256" ht="24">
      <c r="A19" s="201"/>
      <c r="B19" s="180" t="s">
        <v>59</v>
      </c>
      <c r="C19" s="175"/>
      <c r="D19" s="176"/>
      <c r="E19" s="176"/>
      <c r="F19" s="176"/>
      <c r="G19" s="177"/>
      <c r="H19" s="177"/>
      <c r="I19" s="178"/>
      <c r="J19" s="178"/>
      <c r="K19" s="178"/>
      <c r="L19" s="179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</row>
    <row r="20" spans="1:256" ht="24">
      <c r="A20" s="201"/>
      <c r="B20" s="180" t="s">
        <v>59</v>
      </c>
      <c r="C20" s="175"/>
      <c r="D20" s="176"/>
      <c r="E20" s="176"/>
      <c r="F20" s="176"/>
      <c r="G20" s="177"/>
      <c r="H20" s="177"/>
      <c r="I20" s="178"/>
      <c r="J20" s="178"/>
      <c r="K20" s="178"/>
      <c r="L20" s="179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</row>
  </sheetData>
  <mergeCells count="10">
    <mergeCell ref="A3:L3"/>
    <mergeCell ref="A8:A9"/>
    <mergeCell ref="B8:B9"/>
    <mergeCell ref="D8:E8"/>
    <mergeCell ref="F8:F9"/>
    <mergeCell ref="G8:G9"/>
    <mergeCell ref="H8:H9"/>
    <mergeCell ref="I8:I9"/>
    <mergeCell ref="J8:J9"/>
    <mergeCell ref="K8:K9"/>
  </mergeCells>
  <printOptions horizontalCentered="1"/>
  <pageMargins left="0.70866141732283472" right="0.31496062992125984" top="0.74803149606299213" bottom="0.74803149606299213" header="0.31496062992125984" footer="0.31496062992125984"/>
  <pageSetup paperSize="9" scale="70" orientation="landscape" r:id="rId1"/>
  <headerFooter>
    <oddFooter>&amp;C&amp;P/&amp;N&amp;R&amp;A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20"/>
  <sheetViews>
    <sheetView view="pageBreakPreview" zoomScaleNormal="100" zoomScaleSheetLayoutView="100" workbookViewId="0">
      <selection activeCell="H16" sqref="H16"/>
    </sheetView>
  </sheetViews>
  <sheetFormatPr defaultRowHeight="21.75"/>
  <cols>
    <col min="1" max="1" width="4.85546875" style="95" customWidth="1"/>
    <col min="2" max="2" width="53.85546875" style="94" customWidth="1"/>
    <col min="3" max="3" width="15.28515625" style="96" customWidth="1"/>
    <col min="4" max="4" width="8.85546875" style="96" customWidth="1"/>
    <col min="5" max="5" width="8.42578125" style="96" customWidth="1"/>
    <col min="6" max="6" width="18" style="96" bestFit="1" customWidth="1"/>
    <col min="7" max="7" width="13.7109375" style="96" customWidth="1"/>
    <col min="8" max="8" width="15.140625" style="96" customWidth="1"/>
    <col min="9" max="9" width="23.140625" style="94" bestFit="1" customWidth="1"/>
    <col min="10" max="10" width="18.5703125" style="94" bestFit="1" customWidth="1"/>
    <col min="11" max="11" width="19.140625" style="94" customWidth="1"/>
    <col min="12" max="12" width="11.5703125" style="97" customWidth="1"/>
    <col min="13" max="256" width="9.140625" style="94"/>
    <col min="257" max="257" width="4.85546875" style="94" customWidth="1"/>
    <col min="258" max="258" width="53.85546875" style="94" customWidth="1"/>
    <col min="259" max="259" width="15.28515625" style="94" customWidth="1"/>
    <col min="260" max="260" width="8.85546875" style="94" customWidth="1"/>
    <col min="261" max="261" width="8.42578125" style="94" customWidth="1"/>
    <col min="262" max="262" width="18" style="94" bestFit="1" customWidth="1"/>
    <col min="263" max="263" width="13.7109375" style="94" customWidth="1"/>
    <col min="264" max="264" width="15.140625" style="94" customWidth="1"/>
    <col min="265" max="265" width="23.140625" style="94" bestFit="1" customWidth="1"/>
    <col min="266" max="266" width="18.5703125" style="94" bestFit="1" customWidth="1"/>
    <col min="267" max="267" width="19.140625" style="94" customWidth="1"/>
    <col min="268" max="268" width="11.5703125" style="94" customWidth="1"/>
    <col min="269" max="512" width="9.140625" style="94"/>
    <col min="513" max="513" width="4.85546875" style="94" customWidth="1"/>
    <col min="514" max="514" width="53.85546875" style="94" customWidth="1"/>
    <col min="515" max="515" width="15.28515625" style="94" customWidth="1"/>
    <col min="516" max="516" width="8.85546875" style="94" customWidth="1"/>
    <col min="517" max="517" width="8.42578125" style="94" customWidth="1"/>
    <col min="518" max="518" width="18" style="94" bestFit="1" customWidth="1"/>
    <col min="519" max="519" width="13.7109375" style="94" customWidth="1"/>
    <col min="520" max="520" width="15.140625" style="94" customWidth="1"/>
    <col min="521" max="521" width="23.140625" style="94" bestFit="1" customWidth="1"/>
    <col min="522" max="522" width="18.5703125" style="94" bestFit="1" customWidth="1"/>
    <col min="523" max="523" width="19.140625" style="94" customWidth="1"/>
    <col min="524" max="524" width="11.5703125" style="94" customWidth="1"/>
    <col min="525" max="768" width="9.140625" style="94"/>
    <col min="769" max="769" width="4.85546875" style="94" customWidth="1"/>
    <col min="770" max="770" width="53.85546875" style="94" customWidth="1"/>
    <col min="771" max="771" width="15.28515625" style="94" customWidth="1"/>
    <col min="772" max="772" width="8.85546875" style="94" customWidth="1"/>
    <col min="773" max="773" width="8.42578125" style="94" customWidth="1"/>
    <col min="774" max="774" width="18" style="94" bestFit="1" customWidth="1"/>
    <col min="775" max="775" width="13.7109375" style="94" customWidth="1"/>
    <col min="776" max="776" width="15.140625" style="94" customWidth="1"/>
    <col min="777" max="777" width="23.140625" style="94" bestFit="1" customWidth="1"/>
    <col min="778" max="778" width="18.5703125" style="94" bestFit="1" customWidth="1"/>
    <col min="779" max="779" width="19.140625" style="94" customWidth="1"/>
    <col min="780" max="780" width="11.5703125" style="94" customWidth="1"/>
    <col min="781" max="1024" width="9.140625" style="94"/>
    <col min="1025" max="1025" width="4.85546875" style="94" customWidth="1"/>
    <col min="1026" max="1026" width="53.85546875" style="94" customWidth="1"/>
    <col min="1027" max="1027" width="15.28515625" style="94" customWidth="1"/>
    <col min="1028" max="1028" width="8.85546875" style="94" customWidth="1"/>
    <col min="1029" max="1029" width="8.42578125" style="94" customWidth="1"/>
    <col min="1030" max="1030" width="18" style="94" bestFit="1" customWidth="1"/>
    <col min="1031" max="1031" width="13.7109375" style="94" customWidth="1"/>
    <col min="1032" max="1032" width="15.140625" style="94" customWidth="1"/>
    <col min="1033" max="1033" width="23.140625" style="94" bestFit="1" customWidth="1"/>
    <col min="1034" max="1034" width="18.5703125" style="94" bestFit="1" customWidth="1"/>
    <col min="1035" max="1035" width="19.140625" style="94" customWidth="1"/>
    <col min="1036" max="1036" width="11.5703125" style="94" customWidth="1"/>
    <col min="1037" max="1280" width="9.140625" style="94"/>
    <col min="1281" max="1281" width="4.85546875" style="94" customWidth="1"/>
    <col min="1282" max="1282" width="53.85546875" style="94" customWidth="1"/>
    <col min="1283" max="1283" width="15.28515625" style="94" customWidth="1"/>
    <col min="1284" max="1284" width="8.85546875" style="94" customWidth="1"/>
    <col min="1285" max="1285" width="8.42578125" style="94" customWidth="1"/>
    <col min="1286" max="1286" width="18" style="94" bestFit="1" customWidth="1"/>
    <col min="1287" max="1287" width="13.7109375" style="94" customWidth="1"/>
    <col min="1288" max="1288" width="15.140625" style="94" customWidth="1"/>
    <col min="1289" max="1289" width="23.140625" style="94" bestFit="1" customWidth="1"/>
    <col min="1290" max="1290" width="18.5703125" style="94" bestFit="1" customWidth="1"/>
    <col min="1291" max="1291" width="19.140625" style="94" customWidth="1"/>
    <col min="1292" max="1292" width="11.5703125" style="94" customWidth="1"/>
    <col min="1293" max="1536" width="9.140625" style="94"/>
    <col min="1537" max="1537" width="4.85546875" style="94" customWidth="1"/>
    <col min="1538" max="1538" width="53.85546875" style="94" customWidth="1"/>
    <col min="1539" max="1539" width="15.28515625" style="94" customWidth="1"/>
    <col min="1540" max="1540" width="8.85546875" style="94" customWidth="1"/>
    <col min="1541" max="1541" width="8.42578125" style="94" customWidth="1"/>
    <col min="1542" max="1542" width="18" style="94" bestFit="1" customWidth="1"/>
    <col min="1543" max="1543" width="13.7109375" style="94" customWidth="1"/>
    <col min="1544" max="1544" width="15.140625" style="94" customWidth="1"/>
    <col min="1545" max="1545" width="23.140625" style="94" bestFit="1" customWidth="1"/>
    <col min="1546" max="1546" width="18.5703125" style="94" bestFit="1" customWidth="1"/>
    <col min="1547" max="1547" width="19.140625" style="94" customWidth="1"/>
    <col min="1548" max="1548" width="11.5703125" style="94" customWidth="1"/>
    <col min="1549" max="1792" width="9.140625" style="94"/>
    <col min="1793" max="1793" width="4.85546875" style="94" customWidth="1"/>
    <col min="1794" max="1794" width="53.85546875" style="94" customWidth="1"/>
    <col min="1795" max="1795" width="15.28515625" style="94" customWidth="1"/>
    <col min="1796" max="1796" width="8.85546875" style="94" customWidth="1"/>
    <col min="1797" max="1797" width="8.42578125" style="94" customWidth="1"/>
    <col min="1798" max="1798" width="18" style="94" bestFit="1" customWidth="1"/>
    <col min="1799" max="1799" width="13.7109375" style="94" customWidth="1"/>
    <col min="1800" max="1800" width="15.140625" style="94" customWidth="1"/>
    <col min="1801" max="1801" width="23.140625" style="94" bestFit="1" customWidth="1"/>
    <col min="1802" max="1802" width="18.5703125" style="94" bestFit="1" customWidth="1"/>
    <col min="1803" max="1803" width="19.140625" style="94" customWidth="1"/>
    <col min="1804" max="1804" width="11.5703125" style="94" customWidth="1"/>
    <col min="1805" max="2048" width="9.140625" style="94"/>
    <col min="2049" max="2049" width="4.85546875" style="94" customWidth="1"/>
    <col min="2050" max="2050" width="53.85546875" style="94" customWidth="1"/>
    <col min="2051" max="2051" width="15.28515625" style="94" customWidth="1"/>
    <col min="2052" max="2052" width="8.85546875" style="94" customWidth="1"/>
    <col min="2053" max="2053" width="8.42578125" style="94" customWidth="1"/>
    <col min="2054" max="2054" width="18" style="94" bestFit="1" customWidth="1"/>
    <col min="2055" max="2055" width="13.7109375" style="94" customWidth="1"/>
    <col min="2056" max="2056" width="15.140625" style="94" customWidth="1"/>
    <col min="2057" max="2057" width="23.140625" style="94" bestFit="1" customWidth="1"/>
    <col min="2058" max="2058" width="18.5703125" style="94" bestFit="1" customWidth="1"/>
    <col min="2059" max="2059" width="19.140625" style="94" customWidth="1"/>
    <col min="2060" max="2060" width="11.5703125" style="94" customWidth="1"/>
    <col min="2061" max="2304" width="9.140625" style="94"/>
    <col min="2305" max="2305" width="4.85546875" style="94" customWidth="1"/>
    <col min="2306" max="2306" width="53.85546875" style="94" customWidth="1"/>
    <col min="2307" max="2307" width="15.28515625" style="94" customWidth="1"/>
    <col min="2308" max="2308" width="8.85546875" style="94" customWidth="1"/>
    <col min="2309" max="2309" width="8.42578125" style="94" customWidth="1"/>
    <col min="2310" max="2310" width="18" style="94" bestFit="1" customWidth="1"/>
    <col min="2311" max="2311" width="13.7109375" style="94" customWidth="1"/>
    <col min="2312" max="2312" width="15.140625" style="94" customWidth="1"/>
    <col min="2313" max="2313" width="23.140625" style="94" bestFit="1" customWidth="1"/>
    <col min="2314" max="2314" width="18.5703125" style="94" bestFit="1" customWidth="1"/>
    <col min="2315" max="2315" width="19.140625" style="94" customWidth="1"/>
    <col min="2316" max="2316" width="11.5703125" style="94" customWidth="1"/>
    <col min="2317" max="2560" width="9.140625" style="94"/>
    <col min="2561" max="2561" width="4.85546875" style="94" customWidth="1"/>
    <col min="2562" max="2562" width="53.85546875" style="94" customWidth="1"/>
    <col min="2563" max="2563" width="15.28515625" style="94" customWidth="1"/>
    <col min="2564" max="2564" width="8.85546875" style="94" customWidth="1"/>
    <col min="2565" max="2565" width="8.42578125" style="94" customWidth="1"/>
    <col min="2566" max="2566" width="18" style="94" bestFit="1" customWidth="1"/>
    <col min="2567" max="2567" width="13.7109375" style="94" customWidth="1"/>
    <col min="2568" max="2568" width="15.140625" style="94" customWidth="1"/>
    <col min="2569" max="2569" width="23.140625" style="94" bestFit="1" customWidth="1"/>
    <col min="2570" max="2570" width="18.5703125" style="94" bestFit="1" customWidth="1"/>
    <col min="2571" max="2571" width="19.140625" style="94" customWidth="1"/>
    <col min="2572" max="2572" width="11.5703125" style="94" customWidth="1"/>
    <col min="2573" max="2816" width="9.140625" style="94"/>
    <col min="2817" max="2817" width="4.85546875" style="94" customWidth="1"/>
    <col min="2818" max="2818" width="53.85546875" style="94" customWidth="1"/>
    <col min="2819" max="2819" width="15.28515625" style="94" customWidth="1"/>
    <col min="2820" max="2820" width="8.85546875" style="94" customWidth="1"/>
    <col min="2821" max="2821" width="8.42578125" style="94" customWidth="1"/>
    <col min="2822" max="2822" width="18" style="94" bestFit="1" customWidth="1"/>
    <col min="2823" max="2823" width="13.7109375" style="94" customWidth="1"/>
    <col min="2824" max="2824" width="15.140625" style="94" customWidth="1"/>
    <col min="2825" max="2825" width="23.140625" style="94" bestFit="1" customWidth="1"/>
    <col min="2826" max="2826" width="18.5703125" style="94" bestFit="1" customWidth="1"/>
    <col min="2827" max="2827" width="19.140625" style="94" customWidth="1"/>
    <col min="2828" max="2828" width="11.5703125" style="94" customWidth="1"/>
    <col min="2829" max="3072" width="9.140625" style="94"/>
    <col min="3073" max="3073" width="4.85546875" style="94" customWidth="1"/>
    <col min="3074" max="3074" width="53.85546875" style="94" customWidth="1"/>
    <col min="3075" max="3075" width="15.28515625" style="94" customWidth="1"/>
    <col min="3076" max="3076" width="8.85546875" style="94" customWidth="1"/>
    <col min="3077" max="3077" width="8.42578125" style="94" customWidth="1"/>
    <col min="3078" max="3078" width="18" style="94" bestFit="1" customWidth="1"/>
    <col min="3079" max="3079" width="13.7109375" style="94" customWidth="1"/>
    <col min="3080" max="3080" width="15.140625" style="94" customWidth="1"/>
    <col min="3081" max="3081" width="23.140625" style="94" bestFit="1" customWidth="1"/>
    <col min="3082" max="3082" width="18.5703125" style="94" bestFit="1" customWidth="1"/>
    <col min="3083" max="3083" width="19.140625" style="94" customWidth="1"/>
    <col min="3084" max="3084" width="11.5703125" style="94" customWidth="1"/>
    <col min="3085" max="3328" width="9.140625" style="94"/>
    <col min="3329" max="3329" width="4.85546875" style="94" customWidth="1"/>
    <col min="3330" max="3330" width="53.85546875" style="94" customWidth="1"/>
    <col min="3331" max="3331" width="15.28515625" style="94" customWidth="1"/>
    <col min="3332" max="3332" width="8.85546875" style="94" customWidth="1"/>
    <col min="3333" max="3333" width="8.42578125" style="94" customWidth="1"/>
    <col min="3334" max="3334" width="18" style="94" bestFit="1" customWidth="1"/>
    <col min="3335" max="3335" width="13.7109375" style="94" customWidth="1"/>
    <col min="3336" max="3336" width="15.140625" style="94" customWidth="1"/>
    <col min="3337" max="3337" width="23.140625" style="94" bestFit="1" customWidth="1"/>
    <col min="3338" max="3338" width="18.5703125" style="94" bestFit="1" customWidth="1"/>
    <col min="3339" max="3339" width="19.140625" style="94" customWidth="1"/>
    <col min="3340" max="3340" width="11.5703125" style="94" customWidth="1"/>
    <col min="3341" max="3584" width="9.140625" style="94"/>
    <col min="3585" max="3585" width="4.85546875" style="94" customWidth="1"/>
    <col min="3586" max="3586" width="53.85546875" style="94" customWidth="1"/>
    <col min="3587" max="3587" width="15.28515625" style="94" customWidth="1"/>
    <col min="3588" max="3588" width="8.85546875" style="94" customWidth="1"/>
    <col min="3589" max="3589" width="8.42578125" style="94" customWidth="1"/>
    <col min="3590" max="3590" width="18" style="94" bestFit="1" customWidth="1"/>
    <col min="3591" max="3591" width="13.7109375" style="94" customWidth="1"/>
    <col min="3592" max="3592" width="15.140625" style="94" customWidth="1"/>
    <col min="3593" max="3593" width="23.140625" style="94" bestFit="1" customWidth="1"/>
    <col min="3594" max="3594" width="18.5703125" style="94" bestFit="1" customWidth="1"/>
    <col min="3595" max="3595" width="19.140625" style="94" customWidth="1"/>
    <col min="3596" max="3596" width="11.5703125" style="94" customWidth="1"/>
    <col min="3597" max="3840" width="9.140625" style="94"/>
    <col min="3841" max="3841" width="4.85546875" style="94" customWidth="1"/>
    <col min="3842" max="3842" width="53.85546875" style="94" customWidth="1"/>
    <col min="3843" max="3843" width="15.28515625" style="94" customWidth="1"/>
    <col min="3844" max="3844" width="8.85546875" style="94" customWidth="1"/>
    <col min="3845" max="3845" width="8.42578125" style="94" customWidth="1"/>
    <col min="3846" max="3846" width="18" style="94" bestFit="1" customWidth="1"/>
    <col min="3847" max="3847" width="13.7109375" style="94" customWidth="1"/>
    <col min="3848" max="3848" width="15.140625" style="94" customWidth="1"/>
    <col min="3849" max="3849" width="23.140625" style="94" bestFit="1" customWidth="1"/>
    <col min="3850" max="3850" width="18.5703125" style="94" bestFit="1" customWidth="1"/>
    <col min="3851" max="3851" width="19.140625" style="94" customWidth="1"/>
    <col min="3852" max="3852" width="11.5703125" style="94" customWidth="1"/>
    <col min="3853" max="4096" width="9.140625" style="94"/>
    <col min="4097" max="4097" width="4.85546875" style="94" customWidth="1"/>
    <col min="4098" max="4098" width="53.85546875" style="94" customWidth="1"/>
    <col min="4099" max="4099" width="15.28515625" style="94" customWidth="1"/>
    <col min="4100" max="4100" width="8.85546875" style="94" customWidth="1"/>
    <col min="4101" max="4101" width="8.42578125" style="94" customWidth="1"/>
    <col min="4102" max="4102" width="18" style="94" bestFit="1" customWidth="1"/>
    <col min="4103" max="4103" width="13.7109375" style="94" customWidth="1"/>
    <col min="4104" max="4104" width="15.140625" style="94" customWidth="1"/>
    <col min="4105" max="4105" width="23.140625" style="94" bestFit="1" customWidth="1"/>
    <col min="4106" max="4106" width="18.5703125" style="94" bestFit="1" customWidth="1"/>
    <col min="4107" max="4107" width="19.140625" style="94" customWidth="1"/>
    <col min="4108" max="4108" width="11.5703125" style="94" customWidth="1"/>
    <col min="4109" max="4352" width="9.140625" style="94"/>
    <col min="4353" max="4353" width="4.85546875" style="94" customWidth="1"/>
    <col min="4354" max="4354" width="53.85546875" style="94" customWidth="1"/>
    <col min="4355" max="4355" width="15.28515625" style="94" customWidth="1"/>
    <col min="4356" max="4356" width="8.85546875" style="94" customWidth="1"/>
    <col min="4357" max="4357" width="8.42578125" style="94" customWidth="1"/>
    <col min="4358" max="4358" width="18" style="94" bestFit="1" customWidth="1"/>
    <col min="4359" max="4359" width="13.7109375" style="94" customWidth="1"/>
    <col min="4360" max="4360" width="15.140625" style="94" customWidth="1"/>
    <col min="4361" max="4361" width="23.140625" style="94" bestFit="1" customWidth="1"/>
    <col min="4362" max="4362" width="18.5703125" style="94" bestFit="1" customWidth="1"/>
    <col min="4363" max="4363" width="19.140625" style="94" customWidth="1"/>
    <col min="4364" max="4364" width="11.5703125" style="94" customWidth="1"/>
    <col min="4365" max="4608" width="9.140625" style="94"/>
    <col min="4609" max="4609" width="4.85546875" style="94" customWidth="1"/>
    <col min="4610" max="4610" width="53.85546875" style="94" customWidth="1"/>
    <col min="4611" max="4611" width="15.28515625" style="94" customWidth="1"/>
    <col min="4612" max="4612" width="8.85546875" style="94" customWidth="1"/>
    <col min="4613" max="4613" width="8.42578125" style="94" customWidth="1"/>
    <col min="4614" max="4614" width="18" style="94" bestFit="1" customWidth="1"/>
    <col min="4615" max="4615" width="13.7109375" style="94" customWidth="1"/>
    <col min="4616" max="4616" width="15.140625" style="94" customWidth="1"/>
    <col min="4617" max="4617" width="23.140625" style="94" bestFit="1" customWidth="1"/>
    <col min="4618" max="4618" width="18.5703125" style="94" bestFit="1" customWidth="1"/>
    <col min="4619" max="4619" width="19.140625" style="94" customWidth="1"/>
    <col min="4620" max="4620" width="11.5703125" style="94" customWidth="1"/>
    <col min="4621" max="4864" width="9.140625" style="94"/>
    <col min="4865" max="4865" width="4.85546875" style="94" customWidth="1"/>
    <col min="4866" max="4866" width="53.85546875" style="94" customWidth="1"/>
    <col min="4867" max="4867" width="15.28515625" style="94" customWidth="1"/>
    <col min="4868" max="4868" width="8.85546875" style="94" customWidth="1"/>
    <col min="4869" max="4869" width="8.42578125" style="94" customWidth="1"/>
    <col min="4870" max="4870" width="18" style="94" bestFit="1" customWidth="1"/>
    <col min="4871" max="4871" width="13.7109375" style="94" customWidth="1"/>
    <col min="4872" max="4872" width="15.140625" style="94" customWidth="1"/>
    <col min="4873" max="4873" width="23.140625" style="94" bestFit="1" customWidth="1"/>
    <col min="4874" max="4874" width="18.5703125" style="94" bestFit="1" customWidth="1"/>
    <col min="4875" max="4875" width="19.140625" style="94" customWidth="1"/>
    <col min="4876" max="4876" width="11.5703125" style="94" customWidth="1"/>
    <col min="4877" max="5120" width="9.140625" style="94"/>
    <col min="5121" max="5121" width="4.85546875" style="94" customWidth="1"/>
    <col min="5122" max="5122" width="53.85546875" style="94" customWidth="1"/>
    <col min="5123" max="5123" width="15.28515625" style="94" customWidth="1"/>
    <col min="5124" max="5124" width="8.85546875" style="94" customWidth="1"/>
    <col min="5125" max="5125" width="8.42578125" style="94" customWidth="1"/>
    <col min="5126" max="5126" width="18" style="94" bestFit="1" customWidth="1"/>
    <col min="5127" max="5127" width="13.7109375" style="94" customWidth="1"/>
    <col min="5128" max="5128" width="15.140625" style="94" customWidth="1"/>
    <col min="5129" max="5129" width="23.140625" style="94" bestFit="1" customWidth="1"/>
    <col min="5130" max="5130" width="18.5703125" style="94" bestFit="1" customWidth="1"/>
    <col min="5131" max="5131" width="19.140625" style="94" customWidth="1"/>
    <col min="5132" max="5132" width="11.5703125" style="94" customWidth="1"/>
    <col min="5133" max="5376" width="9.140625" style="94"/>
    <col min="5377" max="5377" width="4.85546875" style="94" customWidth="1"/>
    <col min="5378" max="5378" width="53.85546875" style="94" customWidth="1"/>
    <col min="5379" max="5379" width="15.28515625" style="94" customWidth="1"/>
    <col min="5380" max="5380" width="8.85546875" style="94" customWidth="1"/>
    <col min="5381" max="5381" width="8.42578125" style="94" customWidth="1"/>
    <col min="5382" max="5382" width="18" style="94" bestFit="1" customWidth="1"/>
    <col min="5383" max="5383" width="13.7109375" style="94" customWidth="1"/>
    <col min="5384" max="5384" width="15.140625" style="94" customWidth="1"/>
    <col min="5385" max="5385" width="23.140625" style="94" bestFit="1" customWidth="1"/>
    <col min="5386" max="5386" width="18.5703125" style="94" bestFit="1" customWidth="1"/>
    <col min="5387" max="5387" width="19.140625" style="94" customWidth="1"/>
    <col min="5388" max="5388" width="11.5703125" style="94" customWidth="1"/>
    <col min="5389" max="5632" width="9.140625" style="94"/>
    <col min="5633" max="5633" width="4.85546875" style="94" customWidth="1"/>
    <col min="5634" max="5634" width="53.85546875" style="94" customWidth="1"/>
    <col min="5635" max="5635" width="15.28515625" style="94" customWidth="1"/>
    <col min="5636" max="5636" width="8.85546875" style="94" customWidth="1"/>
    <col min="5637" max="5637" width="8.42578125" style="94" customWidth="1"/>
    <col min="5638" max="5638" width="18" style="94" bestFit="1" customWidth="1"/>
    <col min="5639" max="5639" width="13.7109375" style="94" customWidth="1"/>
    <col min="5640" max="5640" width="15.140625" style="94" customWidth="1"/>
    <col min="5641" max="5641" width="23.140625" style="94" bestFit="1" customWidth="1"/>
    <col min="5642" max="5642" width="18.5703125" style="94" bestFit="1" customWidth="1"/>
    <col min="5643" max="5643" width="19.140625" style="94" customWidth="1"/>
    <col min="5644" max="5644" width="11.5703125" style="94" customWidth="1"/>
    <col min="5645" max="5888" width="9.140625" style="94"/>
    <col min="5889" max="5889" width="4.85546875" style="94" customWidth="1"/>
    <col min="5890" max="5890" width="53.85546875" style="94" customWidth="1"/>
    <col min="5891" max="5891" width="15.28515625" style="94" customWidth="1"/>
    <col min="5892" max="5892" width="8.85546875" style="94" customWidth="1"/>
    <col min="5893" max="5893" width="8.42578125" style="94" customWidth="1"/>
    <col min="5894" max="5894" width="18" style="94" bestFit="1" customWidth="1"/>
    <col min="5895" max="5895" width="13.7109375" style="94" customWidth="1"/>
    <col min="5896" max="5896" width="15.140625" style="94" customWidth="1"/>
    <col min="5897" max="5897" width="23.140625" style="94" bestFit="1" customWidth="1"/>
    <col min="5898" max="5898" width="18.5703125" style="94" bestFit="1" customWidth="1"/>
    <col min="5899" max="5899" width="19.140625" style="94" customWidth="1"/>
    <col min="5900" max="5900" width="11.5703125" style="94" customWidth="1"/>
    <col min="5901" max="6144" width="9.140625" style="94"/>
    <col min="6145" max="6145" width="4.85546875" style="94" customWidth="1"/>
    <col min="6146" max="6146" width="53.85546875" style="94" customWidth="1"/>
    <col min="6147" max="6147" width="15.28515625" style="94" customWidth="1"/>
    <col min="6148" max="6148" width="8.85546875" style="94" customWidth="1"/>
    <col min="6149" max="6149" width="8.42578125" style="94" customWidth="1"/>
    <col min="6150" max="6150" width="18" style="94" bestFit="1" customWidth="1"/>
    <col min="6151" max="6151" width="13.7109375" style="94" customWidth="1"/>
    <col min="6152" max="6152" width="15.140625" style="94" customWidth="1"/>
    <col min="6153" max="6153" width="23.140625" style="94" bestFit="1" customWidth="1"/>
    <col min="6154" max="6154" width="18.5703125" style="94" bestFit="1" customWidth="1"/>
    <col min="6155" max="6155" width="19.140625" style="94" customWidth="1"/>
    <col min="6156" max="6156" width="11.5703125" style="94" customWidth="1"/>
    <col min="6157" max="6400" width="9.140625" style="94"/>
    <col min="6401" max="6401" width="4.85546875" style="94" customWidth="1"/>
    <col min="6402" max="6402" width="53.85546875" style="94" customWidth="1"/>
    <col min="6403" max="6403" width="15.28515625" style="94" customWidth="1"/>
    <col min="6404" max="6404" width="8.85546875" style="94" customWidth="1"/>
    <col min="6405" max="6405" width="8.42578125" style="94" customWidth="1"/>
    <col min="6406" max="6406" width="18" style="94" bestFit="1" customWidth="1"/>
    <col min="6407" max="6407" width="13.7109375" style="94" customWidth="1"/>
    <col min="6408" max="6408" width="15.140625" style="94" customWidth="1"/>
    <col min="6409" max="6409" width="23.140625" style="94" bestFit="1" customWidth="1"/>
    <col min="6410" max="6410" width="18.5703125" style="94" bestFit="1" customWidth="1"/>
    <col min="6411" max="6411" width="19.140625" style="94" customWidth="1"/>
    <col min="6412" max="6412" width="11.5703125" style="94" customWidth="1"/>
    <col min="6413" max="6656" width="9.140625" style="94"/>
    <col min="6657" max="6657" width="4.85546875" style="94" customWidth="1"/>
    <col min="6658" max="6658" width="53.85546875" style="94" customWidth="1"/>
    <col min="6659" max="6659" width="15.28515625" style="94" customWidth="1"/>
    <col min="6660" max="6660" width="8.85546875" style="94" customWidth="1"/>
    <col min="6661" max="6661" width="8.42578125" style="94" customWidth="1"/>
    <col min="6662" max="6662" width="18" style="94" bestFit="1" customWidth="1"/>
    <col min="6663" max="6663" width="13.7109375" style="94" customWidth="1"/>
    <col min="6664" max="6664" width="15.140625" style="94" customWidth="1"/>
    <col min="6665" max="6665" width="23.140625" style="94" bestFit="1" customWidth="1"/>
    <col min="6666" max="6666" width="18.5703125" style="94" bestFit="1" customWidth="1"/>
    <col min="6667" max="6667" width="19.140625" style="94" customWidth="1"/>
    <col min="6668" max="6668" width="11.5703125" style="94" customWidth="1"/>
    <col min="6669" max="6912" width="9.140625" style="94"/>
    <col min="6913" max="6913" width="4.85546875" style="94" customWidth="1"/>
    <col min="6914" max="6914" width="53.85546875" style="94" customWidth="1"/>
    <col min="6915" max="6915" width="15.28515625" style="94" customWidth="1"/>
    <col min="6916" max="6916" width="8.85546875" style="94" customWidth="1"/>
    <col min="6917" max="6917" width="8.42578125" style="94" customWidth="1"/>
    <col min="6918" max="6918" width="18" style="94" bestFit="1" customWidth="1"/>
    <col min="6919" max="6919" width="13.7109375" style="94" customWidth="1"/>
    <col min="6920" max="6920" width="15.140625" style="94" customWidth="1"/>
    <col min="6921" max="6921" width="23.140625" style="94" bestFit="1" customWidth="1"/>
    <col min="6922" max="6922" width="18.5703125" style="94" bestFit="1" customWidth="1"/>
    <col min="6923" max="6923" width="19.140625" style="94" customWidth="1"/>
    <col min="6924" max="6924" width="11.5703125" style="94" customWidth="1"/>
    <col min="6925" max="7168" width="9.140625" style="94"/>
    <col min="7169" max="7169" width="4.85546875" style="94" customWidth="1"/>
    <col min="7170" max="7170" width="53.85546875" style="94" customWidth="1"/>
    <col min="7171" max="7171" width="15.28515625" style="94" customWidth="1"/>
    <col min="7172" max="7172" width="8.85546875" style="94" customWidth="1"/>
    <col min="7173" max="7173" width="8.42578125" style="94" customWidth="1"/>
    <col min="7174" max="7174" width="18" style="94" bestFit="1" customWidth="1"/>
    <col min="7175" max="7175" width="13.7109375" style="94" customWidth="1"/>
    <col min="7176" max="7176" width="15.140625" style="94" customWidth="1"/>
    <col min="7177" max="7177" width="23.140625" style="94" bestFit="1" customWidth="1"/>
    <col min="7178" max="7178" width="18.5703125" style="94" bestFit="1" customWidth="1"/>
    <col min="7179" max="7179" width="19.140625" style="94" customWidth="1"/>
    <col min="7180" max="7180" width="11.5703125" style="94" customWidth="1"/>
    <col min="7181" max="7424" width="9.140625" style="94"/>
    <col min="7425" max="7425" width="4.85546875" style="94" customWidth="1"/>
    <col min="7426" max="7426" width="53.85546875" style="94" customWidth="1"/>
    <col min="7427" max="7427" width="15.28515625" style="94" customWidth="1"/>
    <col min="7428" max="7428" width="8.85546875" style="94" customWidth="1"/>
    <col min="7429" max="7429" width="8.42578125" style="94" customWidth="1"/>
    <col min="7430" max="7430" width="18" style="94" bestFit="1" customWidth="1"/>
    <col min="7431" max="7431" width="13.7109375" style="94" customWidth="1"/>
    <col min="7432" max="7432" width="15.140625" style="94" customWidth="1"/>
    <col min="7433" max="7433" width="23.140625" style="94" bestFit="1" customWidth="1"/>
    <col min="7434" max="7434" width="18.5703125" style="94" bestFit="1" customWidth="1"/>
    <col min="7435" max="7435" width="19.140625" style="94" customWidth="1"/>
    <col min="7436" max="7436" width="11.5703125" style="94" customWidth="1"/>
    <col min="7437" max="7680" width="9.140625" style="94"/>
    <col min="7681" max="7681" width="4.85546875" style="94" customWidth="1"/>
    <col min="7682" max="7682" width="53.85546875" style="94" customWidth="1"/>
    <col min="7683" max="7683" width="15.28515625" style="94" customWidth="1"/>
    <col min="7684" max="7684" width="8.85546875" style="94" customWidth="1"/>
    <col min="7685" max="7685" width="8.42578125" style="94" customWidth="1"/>
    <col min="7686" max="7686" width="18" style="94" bestFit="1" customWidth="1"/>
    <col min="7687" max="7687" width="13.7109375" style="94" customWidth="1"/>
    <col min="7688" max="7688" width="15.140625" style="94" customWidth="1"/>
    <col min="7689" max="7689" width="23.140625" style="94" bestFit="1" customWidth="1"/>
    <col min="7690" max="7690" width="18.5703125" style="94" bestFit="1" customWidth="1"/>
    <col min="7691" max="7691" width="19.140625" style="94" customWidth="1"/>
    <col min="7692" max="7692" width="11.5703125" style="94" customWidth="1"/>
    <col min="7693" max="7936" width="9.140625" style="94"/>
    <col min="7937" max="7937" width="4.85546875" style="94" customWidth="1"/>
    <col min="7938" max="7938" width="53.85546875" style="94" customWidth="1"/>
    <col min="7939" max="7939" width="15.28515625" style="94" customWidth="1"/>
    <col min="7940" max="7940" width="8.85546875" style="94" customWidth="1"/>
    <col min="7941" max="7941" width="8.42578125" style="94" customWidth="1"/>
    <col min="7942" max="7942" width="18" style="94" bestFit="1" customWidth="1"/>
    <col min="7943" max="7943" width="13.7109375" style="94" customWidth="1"/>
    <col min="7944" max="7944" width="15.140625" style="94" customWidth="1"/>
    <col min="7945" max="7945" width="23.140625" style="94" bestFit="1" customWidth="1"/>
    <col min="7946" max="7946" width="18.5703125" style="94" bestFit="1" customWidth="1"/>
    <col min="7947" max="7947" width="19.140625" style="94" customWidth="1"/>
    <col min="7948" max="7948" width="11.5703125" style="94" customWidth="1"/>
    <col min="7949" max="8192" width="9.140625" style="94"/>
    <col min="8193" max="8193" width="4.85546875" style="94" customWidth="1"/>
    <col min="8194" max="8194" width="53.85546875" style="94" customWidth="1"/>
    <col min="8195" max="8195" width="15.28515625" style="94" customWidth="1"/>
    <col min="8196" max="8196" width="8.85546875" style="94" customWidth="1"/>
    <col min="8197" max="8197" width="8.42578125" style="94" customWidth="1"/>
    <col min="8198" max="8198" width="18" style="94" bestFit="1" customWidth="1"/>
    <col min="8199" max="8199" width="13.7109375" style="94" customWidth="1"/>
    <col min="8200" max="8200" width="15.140625" style="94" customWidth="1"/>
    <col min="8201" max="8201" width="23.140625" style="94" bestFit="1" customWidth="1"/>
    <col min="8202" max="8202" width="18.5703125" style="94" bestFit="1" customWidth="1"/>
    <col min="8203" max="8203" width="19.140625" style="94" customWidth="1"/>
    <col min="8204" max="8204" width="11.5703125" style="94" customWidth="1"/>
    <col min="8205" max="8448" width="9.140625" style="94"/>
    <col min="8449" max="8449" width="4.85546875" style="94" customWidth="1"/>
    <col min="8450" max="8450" width="53.85546875" style="94" customWidth="1"/>
    <col min="8451" max="8451" width="15.28515625" style="94" customWidth="1"/>
    <col min="8452" max="8452" width="8.85546875" style="94" customWidth="1"/>
    <col min="8453" max="8453" width="8.42578125" style="94" customWidth="1"/>
    <col min="8454" max="8454" width="18" style="94" bestFit="1" customWidth="1"/>
    <col min="8455" max="8455" width="13.7109375" style="94" customWidth="1"/>
    <col min="8456" max="8456" width="15.140625" style="94" customWidth="1"/>
    <col min="8457" max="8457" width="23.140625" style="94" bestFit="1" customWidth="1"/>
    <col min="8458" max="8458" width="18.5703125" style="94" bestFit="1" customWidth="1"/>
    <col min="8459" max="8459" width="19.140625" style="94" customWidth="1"/>
    <col min="8460" max="8460" width="11.5703125" style="94" customWidth="1"/>
    <col min="8461" max="8704" width="9.140625" style="94"/>
    <col min="8705" max="8705" width="4.85546875" style="94" customWidth="1"/>
    <col min="8706" max="8706" width="53.85546875" style="94" customWidth="1"/>
    <col min="8707" max="8707" width="15.28515625" style="94" customWidth="1"/>
    <col min="8708" max="8708" width="8.85546875" style="94" customWidth="1"/>
    <col min="8709" max="8709" width="8.42578125" style="94" customWidth="1"/>
    <col min="8710" max="8710" width="18" style="94" bestFit="1" customWidth="1"/>
    <col min="8711" max="8711" width="13.7109375" style="94" customWidth="1"/>
    <col min="8712" max="8712" width="15.140625" style="94" customWidth="1"/>
    <col min="8713" max="8713" width="23.140625" style="94" bestFit="1" customWidth="1"/>
    <col min="8714" max="8714" width="18.5703125" style="94" bestFit="1" customWidth="1"/>
    <col min="8715" max="8715" width="19.140625" style="94" customWidth="1"/>
    <col min="8716" max="8716" width="11.5703125" style="94" customWidth="1"/>
    <col min="8717" max="8960" width="9.140625" style="94"/>
    <col min="8961" max="8961" width="4.85546875" style="94" customWidth="1"/>
    <col min="8962" max="8962" width="53.85546875" style="94" customWidth="1"/>
    <col min="8963" max="8963" width="15.28515625" style="94" customWidth="1"/>
    <col min="8964" max="8964" width="8.85546875" style="94" customWidth="1"/>
    <col min="8965" max="8965" width="8.42578125" style="94" customWidth="1"/>
    <col min="8966" max="8966" width="18" style="94" bestFit="1" customWidth="1"/>
    <col min="8967" max="8967" width="13.7109375" style="94" customWidth="1"/>
    <col min="8968" max="8968" width="15.140625" style="94" customWidth="1"/>
    <col min="8969" max="8969" width="23.140625" style="94" bestFit="1" customWidth="1"/>
    <col min="8970" max="8970" width="18.5703125" style="94" bestFit="1" customWidth="1"/>
    <col min="8971" max="8971" width="19.140625" style="94" customWidth="1"/>
    <col min="8972" max="8972" width="11.5703125" style="94" customWidth="1"/>
    <col min="8973" max="9216" width="9.140625" style="94"/>
    <col min="9217" max="9217" width="4.85546875" style="94" customWidth="1"/>
    <col min="9218" max="9218" width="53.85546875" style="94" customWidth="1"/>
    <col min="9219" max="9219" width="15.28515625" style="94" customWidth="1"/>
    <col min="9220" max="9220" width="8.85546875" style="94" customWidth="1"/>
    <col min="9221" max="9221" width="8.42578125" style="94" customWidth="1"/>
    <col min="9222" max="9222" width="18" style="94" bestFit="1" customWidth="1"/>
    <col min="9223" max="9223" width="13.7109375" style="94" customWidth="1"/>
    <col min="9224" max="9224" width="15.140625" style="94" customWidth="1"/>
    <col min="9225" max="9225" width="23.140625" style="94" bestFit="1" customWidth="1"/>
    <col min="9226" max="9226" width="18.5703125" style="94" bestFit="1" customWidth="1"/>
    <col min="9227" max="9227" width="19.140625" style="94" customWidth="1"/>
    <col min="9228" max="9228" width="11.5703125" style="94" customWidth="1"/>
    <col min="9229" max="9472" width="9.140625" style="94"/>
    <col min="9473" max="9473" width="4.85546875" style="94" customWidth="1"/>
    <col min="9474" max="9474" width="53.85546875" style="94" customWidth="1"/>
    <col min="9475" max="9475" width="15.28515625" style="94" customWidth="1"/>
    <col min="9476" max="9476" width="8.85546875" style="94" customWidth="1"/>
    <col min="9477" max="9477" width="8.42578125" style="94" customWidth="1"/>
    <col min="9478" max="9478" width="18" style="94" bestFit="1" customWidth="1"/>
    <col min="9479" max="9479" width="13.7109375" style="94" customWidth="1"/>
    <col min="9480" max="9480" width="15.140625" style="94" customWidth="1"/>
    <col min="9481" max="9481" width="23.140625" style="94" bestFit="1" customWidth="1"/>
    <col min="9482" max="9482" width="18.5703125" style="94" bestFit="1" customWidth="1"/>
    <col min="9483" max="9483" width="19.140625" style="94" customWidth="1"/>
    <col min="9484" max="9484" width="11.5703125" style="94" customWidth="1"/>
    <col min="9485" max="9728" width="9.140625" style="94"/>
    <col min="9729" max="9729" width="4.85546875" style="94" customWidth="1"/>
    <col min="9730" max="9730" width="53.85546875" style="94" customWidth="1"/>
    <col min="9731" max="9731" width="15.28515625" style="94" customWidth="1"/>
    <col min="9732" max="9732" width="8.85546875" style="94" customWidth="1"/>
    <col min="9733" max="9733" width="8.42578125" style="94" customWidth="1"/>
    <col min="9734" max="9734" width="18" style="94" bestFit="1" customWidth="1"/>
    <col min="9735" max="9735" width="13.7109375" style="94" customWidth="1"/>
    <col min="9736" max="9736" width="15.140625" style="94" customWidth="1"/>
    <col min="9737" max="9737" width="23.140625" style="94" bestFit="1" customWidth="1"/>
    <col min="9738" max="9738" width="18.5703125" style="94" bestFit="1" customWidth="1"/>
    <col min="9739" max="9739" width="19.140625" style="94" customWidth="1"/>
    <col min="9740" max="9740" width="11.5703125" style="94" customWidth="1"/>
    <col min="9741" max="9984" width="9.140625" style="94"/>
    <col min="9985" max="9985" width="4.85546875" style="94" customWidth="1"/>
    <col min="9986" max="9986" width="53.85546875" style="94" customWidth="1"/>
    <col min="9987" max="9987" width="15.28515625" style="94" customWidth="1"/>
    <col min="9988" max="9988" width="8.85546875" style="94" customWidth="1"/>
    <col min="9989" max="9989" width="8.42578125" style="94" customWidth="1"/>
    <col min="9990" max="9990" width="18" style="94" bestFit="1" customWidth="1"/>
    <col min="9991" max="9991" width="13.7109375" style="94" customWidth="1"/>
    <col min="9992" max="9992" width="15.140625" style="94" customWidth="1"/>
    <col min="9993" max="9993" width="23.140625" style="94" bestFit="1" customWidth="1"/>
    <col min="9994" max="9994" width="18.5703125" style="94" bestFit="1" customWidth="1"/>
    <col min="9995" max="9995" width="19.140625" style="94" customWidth="1"/>
    <col min="9996" max="9996" width="11.5703125" style="94" customWidth="1"/>
    <col min="9997" max="10240" width="9.140625" style="94"/>
    <col min="10241" max="10241" width="4.85546875" style="94" customWidth="1"/>
    <col min="10242" max="10242" width="53.85546875" style="94" customWidth="1"/>
    <col min="10243" max="10243" width="15.28515625" style="94" customWidth="1"/>
    <col min="10244" max="10244" width="8.85546875" style="94" customWidth="1"/>
    <col min="10245" max="10245" width="8.42578125" style="94" customWidth="1"/>
    <col min="10246" max="10246" width="18" style="94" bestFit="1" customWidth="1"/>
    <col min="10247" max="10247" width="13.7109375" style="94" customWidth="1"/>
    <col min="10248" max="10248" width="15.140625" style="94" customWidth="1"/>
    <col min="10249" max="10249" width="23.140625" style="94" bestFit="1" customWidth="1"/>
    <col min="10250" max="10250" width="18.5703125" style="94" bestFit="1" customWidth="1"/>
    <col min="10251" max="10251" width="19.140625" style="94" customWidth="1"/>
    <col min="10252" max="10252" width="11.5703125" style="94" customWidth="1"/>
    <col min="10253" max="10496" width="9.140625" style="94"/>
    <col min="10497" max="10497" width="4.85546875" style="94" customWidth="1"/>
    <col min="10498" max="10498" width="53.85546875" style="94" customWidth="1"/>
    <col min="10499" max="10499" width="15.28515625" style="94" customWidth="1"/>
    <col min="10500" max="10500" width="8.85546875" style="94" customWidth="1"/>
    <col min="10501" max="10501" width="8.42578125" style="94" customWidth="1"/>
    <col min="10502" max="10502" width="18" style="94" bestFit="1" customWidth="1"/>
    <col min="10503" max="10503" width="13.7109375" style="94" customWidth="1"/>
    <col min="10504" max="10504" width="15.140625" style="94" customWidth="1"/>
    <col min="10505" max="10505" width="23.140625" style="94" bestFit="1" customWidth="1"/>
    <col min="10506" max="10506" width="18.5703125" style="94" bestFit="1" customWidth="1"/>
    <col min="10507" max="10507" width="19.140625" style="94" customWidth="1"/>
    <col min="10508" max="10508" width="11.5703125" style="94" customWidth="1"/>
    <col min="10509" max="10752" width="9.140625" style="94"/>
    <col min="10753" max="10753" width="4.85546875" style="94" customWidth="1"/>
    <col min="10754" max="10754" width="53.85546875" style="94" customWidth="1"/>
    <col min="10755" max="10755" width="15.28515625" style="94" customWidth="1"/>
    <col min="10756" max="10756" width="8.85546875" style="94" customWidth="1"/>
    <col min="10757" max="10757" width="8.42578125" style="94" customWidth="1"/>
    <col min="10758" max="10758" width="18" style="94" bestFit="1" customWidth="1"/>
    <col min="10759" max="10759" width="13.7109375" style="94" customWidth="1"/>
    <col min="10760" max="10760" width="15.140625" style="94" customWidth="1"/>
    <col min="10761" max="10761" width="23.140625" style="94" bestFit="1" customWidth="1"/>
    <col min="10762" max="10762" width="18.5703125" style="94" bestFit="1" customWidth="1"/>
    <col min="10763" max="10763" width="19.140625" style="94" customWidth="1"/>
    <col min="10764" max="10764" width="11.5703125" style="94" customWidth="1"/>
    <col min="10765" max="11008" width="9.140625" style="94"/>
    <col min="11009" max="11009" width="4.85546875" style="94" customWidth="1"/>
    <col min="11010" max="11010" width="53.85546875" style="94" customWidth="1"/>
    <col min="11011" max="11011" width="15.28515625" style="94" customWidth="1"/>
    <col min="11012" max="11012" width="8.85546875" style="94" customWidth="1"/>
    <col min="11013" max="11013" width="8.42578125" style="94" customWidth="1"/>
    <col min="11014" max="11014" width="18" style="94" bestFit="1" customWidth="1"/>
    <col min="11015" max="11015" width="13.7109375" style="94" customWidth="1"/>
    <col min="11016" max="11016" width="15.140625" style="94" customWidth="1"/>
    <col min="11017" max="11017" width="23.140625" style="94" bestFit="1" customWidth="1"/>
    <col min="11018" max="11018" width="18.5703125" style="94" bestFit="1" customWidth="1"/>
    <col min="11019" max="11019" width="19.140625" style="94" customWidth="1"/>
    <col min="11020" max="11020" width="11.5703125" style="94" customWidth="1"/>
    <col min="11021" max="11264" width="9.140625" style="94"/>
    <col min="11265" max="11265" width="4.85546875" style="94" customWidth="1"/>
    <col min="11266" max="11266" width="53.85546875" style="94" customWidth="1"/>
    <col min="11267" max="11267" width="15.28515625" style="94" customWidth="1"/>
    <col min="11268" max="11268" width="8.85546875" style="94" customWidth="1"/>
    <col min="11269" max="11269" width="8.42578125" style="94" customWidth="1"/>
    <col min="11270" max="11270" width="18" style="94" bestFit="1" customWidth="1"/>
    <col min="11271" max="11271" width="13.7109375" style="94" customWidth="1"/>
    <col min="11272" max="11272" width="15.140625" style="94" customWidth="1"/>
    <col min="11273" max="11273" width="23.140625" style="94" bestFit="1" customWidth="1"/>
    <col min="11274" max="11274" width="18.5703125" style="94" bestFit="1" customWidth="1"/>
    <col min="11275" max="11275" width="19.140625" style="94" customWidth="1"/>
    <col min="11276" max="11276" width="11.5703125" style="94" customWidth="1"/>
    <col min="11277" max="11520" width="9.140625" style="94"/>
    <col min="11521" max="11521" width="4.85546875" style="94" customWidth="1"/>
    <col min="11522" max="11522" width="53.85546875" style="94" customWidth="1"/>
    <col min="11523" max="11523" width="15.28515625" style="94" customWidth="1"/>
    <col min="11524" max="11524" width="8.85546875" style="94" customWidth="1"/>
    <col min="11525" max="11525" width="8.42578125" style="94" customWidth="1"/>
    <col min="11526" max="11526" width="18" style="94" bestFit="1" customWidth="1"/>
    <col min="11527" max="11527" width="13.7109375" style="94" customWidth="1"/>
    <col min="11528" max="11528" width="15.140625" style="94" customWidth="1"/>
    <col min="11529" max="11529" width="23.140625" style="94" bestFit="1" customWidth="1"/>
    <col min="11530" max="11530" width="18.5703125" style="94" bestFit="1" customWidth="1"/>
    <col min="11531" max="11531" width="19.140625" style="94" customWidth="1"/>
    <col min="11532" max="11532" width="11.5703125" style="94" customWidth="1"/>
    <col min="11533" max="11776" width="9.140625" style="94"/>
    <col min="11777" max="11777" width="4.85546875" style="94" customWidth="1"/>
    <col min="11778" max="11778" width="53.85546875" style="94" customWidth="1"/>
    <col min="11779" max="11779" width="15.28515625" style="94" customWidth="1"/>
    <col min="11780" max="11780" width="8.85546875" style="94" customWidth="1"/>
    <col min="11781" max="11781" width="8.42578125" style="94" customWidth="1"/>
    <col min="11782" max="11782" width="18" style="94" bestFit="1" customWidth="1"/>
    <col min="11783" max="11783" width="13.7109375" style="94" customWidth="1"/>
    <col min="11784" max="11784" width="15.140625" style="94" customWidth="1"/>
    <col min="11785" max="11785" width="23.140625" style="94" bestFit="1" customWidth="1"/>
    <col min="11786" max="11786" width="18.5703125" style="94" bestFit="1" customWidth="1"/>
    <col min="11787" max="11787" width="19.140625" style="94" customWidth="1"/>
    <col min="11788" max="11788" width="11.5703125" style="94" customWidth="1"/>
    <col min="11789" max="12032" width="9.140625" style="94"/>
    <col min="12033" max="12033" width="4.85546875" style="94" customWidth="1"/>
    <col min="12034" max="12034" width="53.85546875" style="94" customWidth="1"/>
    <col min="12035" max="12035" width="15.28515625" style="94" customWidth="1"/>
    <col min="12036" max="12036" width="8.85546875" style="94" customWidth="1"/>
    <col min="12037" max="12037" width="8.42578125" style="94" customWidth="1"/>
    <col min="12038" max="12038" width="18" style="94" bestFit="1" customWidth="1"/>
    <col min="12039" max="12039" width="13.7109375" style="94" customWidth="1"/>
    <col min="12040" max="12040" width="15.140625" style="94" customWidth="1"/>
    <col min="12041" max="12041" width="23.140625" style="94" bestFit="1" customWidth="1"/>
    <col min="12042" max="12042" width="18.5703125" style="94" bestFit="1" customWidth="1"/>
    <col min="12043" max="12043" width="19.140625" style="94" customWidth="1"/>
    <col min="12044" max="12044" width="11.5703125" style="94" customWidth="1"/>
    <col min="12045" max="12288" width="9.140625" style="94"/>
    <col min="12289" max="12289" width="4.85546875" style="94" customWidth="1"/>
    <col min="12290" max="12290" width="53.85546875" style="94" customWidth="1"/>
    <col min="12291" max="12291" width="15.28515625" style="94" customWidth="1"/>
    <col min="12292" max="12292" width="8.85546875" style="94" customWidth="1"/>
    <col min="12293" max="12293" width="8.42578125" style="94" customWidth="1"/>
    <col min="12294" max="12294" width="18" style="94" bestFit="1" customWidth="1"/>
    <col min="12295" max="12295" width="13.7109375" style="94" customWidth="1"/>
    <col min="12296" max="12296" width="15.140625" style="94" customWidth="1"/>
    <col min="12297" max="12297" width="23.140625" style="94" bestFit="1" customWidth="1"/>
    <col min="12298" max="12298" width="18.5703125" style="94" bestFit="1" customWidth="1"/>
    <col min="12299" max="12299" width="19.140625" style="94" customWidth="1"/>
    <col min="12300" max="12300" width="11.5703125" style="94" customWidth="1"/>
    <col min="12301" max="12544" width="9.140625" style="94"/>
    <col min="12545" max="12545" width="4.85546875" style="94" customWidth="1"/>
    <col min="12546" max="12546" width="53.85546875" style="94" customWidth="1"/>
    <col min="12547" max="12547" width="15.28515625" style="94" customWidth="1"/>
    <col min="12548" max="12548" width="8.85546875" style="94" customWidth="1"/>
    <col min="12549" max="12549" width="8.42578125" style="94" customWidth="1"/>
    <col min="12550" max="12550" width="18" style="94" bestFit="1" customWidth="1"/>
    <col min="12551" max="12551" width="13.7109375" style="94" customWidth="1"/>
    <col min="12552" max="12552" width="15.140625" style="94" customWidth="1"/>
    <col min="12553" max="12553" width="23.140625" style="94" bestFit="1" customWidth="1"/>
    <col min="12554" max="12554" width="18.5703125" style="94" bestFit="1" customWidth="1"/>
    <col min="12555" max="12555" width="19.140625" style="94" customWidth="1"/>
    <col min="12556" max="12556" width="11.5703125" style="94" customWidth="1"/>
    <col min="12557" max="12800" width="9.140625" style="94"/>
    <col min="12801" max="12801" width="4.85546875" style="94" customWidth="1"/>
    <col min="12802" max="12802" width="53.85546875" style="94" customWidth="1"/>
    <col min="12803" max="12803" width="15.28515625" style="94" customWidth="1"/>
    <col min="12804" max="12804" width="8.85546875" style="94" customWidth="1"/>
    <col min="12805" max="12805" width="8.42578125" style="94" customWidth="1"/>
    <col min="12806" max="12806" width="18" style="94" bestFit="1" customWidth="1"/>
    <col min="12807" max="12807" width="13.7109375" style="94" customWidth="1"/>
    <col min="12808" max="12808" width="15.140625" style="94" customWidth="1"/>
    <col min="12809" max="12809" width="23.140625" style="94" bestFit="1" customWidth="1"/>
    <col min="12810" max="12810" width="18.5703125" style="94" bestFit="1" customWidth="1"/>
    <col min="12811" max="12811" width="19.140625" style="94" customWidth="1"/>
    <col min="12812" max="12812" width="11.5703125" style="94" customWidth="1"/>
    <col min="12813" max="13056" width="9.140625" style="94"/>
    <col min="13057" max="13057" width="4.85546875" style="94" customWidth="1"/>
    <col min="13058" max="13058" width="53.85546875" style="94" customWidth="1"/>
    <col min="13059" max="13059" width="15.28515625" style="94" customWidth="1"/>
    <col min="13060" max="13060" width="8.85546875" style="94" customWidth="1"/>
    <col min="13061" max="13061" width="8.42578125" style="94" customWidth="1"/>
    <col min="13062" max="13062" width="18" style="94" bestFit="1" customWidth="1"/>
    <col min="13063" max="13063" width="13.7109375" style="94" customWidth="1"/>
    <col min="13064" max="13064" width="15.140625" style="94" customWidth="1"/>
    <col min="13065" max="13065" width="23.140625" style="94" bestFit="1" customWidth="1"/>
    <col min="13066" max="13066" width="18.5703125" style="94" bestFit="1" customWidth="1"/>
    <col min="13067" max="13067" width="19.140625" style="94" customWidth="1"/>
    <col min="13068" max="13068" width="11.5703125" style="94" customWidth="1"/>
    <col min="13069" max="13312" width="9.140625" style="94"/>
    <col min="13313" max="13313" width="4.85546875" style="94" customWidth="1"/>
    <col min="13314" max="13314" width="53.85546875" style="94" customWidth="1"/>
    <col min="13315" max="13315" width="15.28515625" style="94" customWidth="1"/>
    <col min="13316" max="13316" width="8.85546875" style="94" customWidth="1"/>
    <col min="13317" max="13317" width="8.42578125" style="94" customWidth="1"/>
    <col min="13318" max="13318" width="18" style="94" bestFit="1" customWidth="1"/>
    <col min="13319" max="13319" width="13.7109375" style="94" customWidth="1"/>
    <col min="13320" max="13320" width="15.140625" style="94" customWidth="1"/>
    <col min="13321" max="13321" width="23.140625" style="94" bestFit="1" customWidth="1"/>
    <col min="13322" max="13322" width="18.5703125" style="94" bestFit="1" customWidth="1"/>
    <col min="13323" max="13323" width="19.140625" style="94" customWidth="1"/>
    <col min="13324" max="13324" width="11.5703125" style="94" customWidth="1"/>
    <col min="13325" max="13568" width="9.140625" style="94"/>
    <col min="13569" max="13569" width="4.85546875" style="94" customWidth="1"/>
    <col min="13570" max="13570" width="53.85546875" style="94" customWidth="1"/>
    <col min="13571" max="13571" width="15.28515625" style="94" customWidth="1"/>
    <col min="13572" max="13572" width="8.85546875" style="94" customWidth="1"/>
    <col min="13573" max="13573" width="8.42578125" style="94" customWidth="1"/>
    <col min="13574" max="13574" width="18" style="94" bestFit="1" customWidth="1"/>
    <col min="13575" max="13575" width="13.7109375" style="94" customWidth="1"/>
    <col min="13576" max="13576" width="15.140625" style="94" customWidth="1"/>
    <col min="13577" max="13577" width="23.140625" style="94" bestFit="1" customWidth="1"/>
    <col min="13578" max="13578" width="18.5703125" style="94" bestFit="1" customWidth="1"/>
    <col min="13579" max="13579" width="19.140625" style="94" customWidth="1"/>
    <col min="13580" max="13580" width="11.5703125" style="94" customWidth="1"/>
    <col min="13581" max="13824" width="9.140625" style="94"/>
    <col min="13825" max="13825" width="4.85546875" style="94" customWidth="1"/>
    <col min="13826" max="13826" width="53.85546875" style="94" customWidth="1"/>
    <col min="13827" max="13827" width="15.28515625" style="94" customWidth="1"/>
    <col min="13828" max="13828" width="8.85546875" style="94" customWidth="1"/>
    <col min="13829" max="13829" width="8.42578125" style="94" customWidth="1"/>
    <col min="13830" max="13830" width="18" style="94" bestFit="1" customWidth="1"/>
    <col min="13831" max="13831" width="13.7109375" style="94" customWidth="1"/>
    <col min="13832" max="13832" width="15.140625" style="94" customWidth="1"/>
    <col min="13833" max="13833" width="23.140625" style="94" bestFit="1" customWidth="1"/>
    <col min="13834" max="13834" width="18.5703125" style="94" bestFit="1" customWidth="1"/>
    <col min="13835" max="13835" width="19.140625" style="94" customWidth="1"/>
    <col min="13836" max="13836" width="11.5703125" style="94" customWidth="1"/>
    <col min="13837" max="14080" width="9.140625" style="94"/>
    <col min="14081" max="14081" width="4.85546875" style="94" customWidth="1"/>
    <col min="14082" max="14082" width="53.85546875" style="94" customWidth="1"/>
    <col min="14083" max="14083" width="15.28515625" style="94" customWidth="1"/>
    <col min="14084" max="14084" width="8.85546875" style="94" customWidth="1"/>
    <col min="14085" max="14085" width="8.42578125" style="94" customWidth="1"/>
    <col min="14086" max="14086" width="18" style="94" bestFit="1" customWidth="1"/>
    <col min="14087" max="14087" width="13.7109375" style="94" customWidth="1"/>
    <col min="14088" max="14088" width="15.140625" style="94" customWidth="1"/>
    <col min="14089" max="14089" width="23.140625" style="94" bestFit="1" customWidth="1"/>
    <col min="14090" max="14090" width="18.5703125" style="94" bestFit="1" customWidth="1"/>
    <col min="14091" max="14091" width="19.140625" style="94" customWidth="1"/>
    <col min="14092" max="14092" width="11.5703125" style="94" customWidth="1"/>
    <col min="14093" max="14336" width="9.140625" style="94"/>
    <col min="14337" max="14337" width="4.85546875" style="94" customWidth="1"/>
    <col min="14338" max="14338" width="53.85546875" style="94" customWidth="1"/>
    <col min="14339" max="14339" width="15.28515625" style="94" customWidth="1"/>
    <col min="14340" max="14340" width="8.85546875" style="94" customWidth="1"/>
    <col min="14341" max="14341" width="8.42578125" style="94" customWidth="1"/>
    <col min="14342" max="14342" width="18" style="94" bestFit="1" customWidth="1"/>
    <col min="14343" max="14343" width="13.7109375" style="94" customWidth="1"/>
    <col min="14344" max="14344" width="15.140625" style="94" customWidth="1"/>
    <col min="14345" max="14345" width="23.140625" style="94" bestFit="1" customWidth="1"/>
    <col min="14346" max="14346" width="18.5703125" style="94" bestFit="1" customWidth="1"/>
    <col min="14347" max="14347" width="19.140625" style="94" customWidth="1"/>
    <col min="14348" max="14348" width="11.5703125" style="94" customWidth="1"/>
    <col min="14349" max="14592" width="9.140625" style="94"/>
    <col min="14593" max="14593" width="4.85546875" style="94" customWidth="1"/>
    <col min="14594" max="14594" width="53.85546875" style="94" customWidth="1"/>
    <col min="14595" max="14595" width="15.28515625" style="94" customWidth="1"/>
    <col min="14596" max="14596" width="8.85546875" style="94" customWidth="1"/>
    <col min="14597" max="14597" width="8.42578125" style="94" customWidth="1"/>
    <col min="14598" max="14598" width="18" style="94" bestFit="1" customWidth="1"/>
    <col min="14599" max="14599" width="13.7109375" style="94" customWidth="1"/>
    <col min="14600" max="14600" width="15.140625" style="94" customWidth="1"/>
    <col min="14601" max="14601" width="23.140625" style="94" bestFit="1" customWidth="1"/>
    <col min="14602" max="14602" width="18.5703125" style="94" bestFit="1" customWidth="1"/>
    <col min="14603" max="14603" width="19.140625" style="94" customWidth="1"/>
    <col min="14604" max="14604" width="11.5703125" style="94" customWidth="1"/>
    <col min="14605" max="14848" width="9.140625" style="94"/>
    <col min="14849" max="14849" width="4.85546875" style="94" customWidth="1"/>
    <col min="14850" max="14850" width="53.85546875" style="94" customWidth="1"/>
    <col min="14851" max="14851" width="15.28515625" style="94" customWidth="1"/>
    <col min="14852" max="14852" width="8.85546875" style="94" customWidth="1"/>
    <col min="14853" max="14853" width="8.42578125" style="94" customWidth="1"/>
    <col min="14854" max="14854" width="18" style="94" bestFit="1" customWidth="1"/>
    <col min="14855" max="14855" width="13.7109375" style="94" customWidth="1"/>
    <col min="14856" max="14856" width="15.140625" style="94" customWidth="1"/>
    <col min="14857" max="14857" width="23.140625" style="94" bestFit="1" customWidth="1"/>
    <col min="14858" max="14858" width="18.5703125" style="94" bestFit="1" customWidth="1"/>
    <col min="14859" max="14859" width="19.140625" style="94" customWidth="1"/>
    <col min="14860" max="14860" width="11.5703125" style="94" customWidth="1"/>
    <col min="14861" max="15104" width="9.140625" style="94"/>
    <col min="15105" max="15105" width="4.85546875" style="94" customWidth="1"/>
    <col min="15106" max="15106" width="53.85546875" style="94" customWidth="1"/>
    <col min="15107" max="15107" width="15.28515625" style="94" customWidth="1"/>
    <col min="15108" max="15108" width="8.85546875" style="94" customWidth="1"/>
    <col min="15109" max="15109" width="8.42578125" style="94" customWidth="1"/>
    <col min="15110" max="15110" width="18" style="94" bestFit="1" customWidth="1"/>
    <col min="15111" max="15111" width="13.7109375" style="94" customWidth="1"/>
    <col min="15112" max="15112" width="15.140625" style="94" customWidth="1"/>
    <col min="15113" max="15113" width="23.140625" style="94" bestFit="1" customWidth="1"/>
    <col min="15114" max="15114" width="18.5703125" style="94" bestFit="1" customWidth="1"/>
    <col min="15115" max="15115" width="19.140625" style="94" customWidth="1"/>
    <col min="15116" max="15116" width="11.5703125" style="94" customWidth="1"/>
    <col min="15117" max="15360" width="9.140625" style="94"/>
    <col min="15361" max="15361" width="4.85546875" style="94" customWidth="1"/>
    <col min="15362" max="15362" width="53.85546875" style="94" customWidth="1"/>
    <col min="15363" max="15363" width="15.28515625" style="94" customWidth="1"/>
    <col min="15364" max="15364" width="8.85546875" style="94" customWidth="1"/>
    <col min="15365" max="15365" width="8.42578125" style="94" customWidth="1"/>
    <col min="15366" max="15366" width="18" style="94" bestFit="1" customWidth="1"/>
    <col min="15367" max="15367" width="13.7109375" style="94" customWidth="1"/>
    <col min="15368" max="15368" width="15.140625" style="94" customWidth="1"/>
    <col min="15369" max="15369" width="23.140625" style="94" bestFit="1" customWidth="1"/>
    <col min="15370" max="15370" width="18.5703125" style="94" bestFit="1" customWidth="1"/>
    <col min="15371" max="15371" width="19.140625" style="94" customWidth="1"/>
    <col min="15372" max="15372" width="11.5703125" style="94" customWidth="1"/>
    <col min="15373" max="15616" width="9.140625" style="94"/>
    <col min="15617" max="15617" width="4.85546875" style="94" customWidth="1"/>
    <col min="15618" max="15618" width="53.85546875" style="94" customWidth="1"/>
    <col min="15619" max="15619" width="15.28515625" style="94" customWidth="1"/>
    <col min="15620" max="15620" width="8.85546875" style="94" customWidth="1"/>
    <col min="15621" max="15621" width="8.42578125" style="94" customWidth="1"/>
    <col min="15622" max="15622" width="18" style="94" bestFit="1" customWidth="1"/>
    <col min="15623" max="15623" width="13.7109375" style="94" customWidth="1"/>
    <col min="15624" max="15624" width="15.140625" style="94" customWidth="1"/>
    <col min="15625" max="15625" width="23.140625" style="94" bestFit="1" customWidth="1"/>
    <col min="15626" max="15626" width="18.5703125" style="94" bestFit="1" customWidth="1"/>
    <col min="15627" max="15627" width="19.140625" style="94" customWidth="1"/>
    <col min="15628" max="15628" width="11.5703125" style="94" customWidth="1"/>
    <col min="15629" max="15872" width="9.140625" style="94"/>
    <col min="15873" max="15873" width="4.85546875" style="94" customWidth="1"/>
    <col min="15874" max="15874" width="53.85546875" style="94" customWidth="1"/>
    <col min="15875" max="15875" width="15.28515625" style="94" customWidth="1"/>
    <col min="15876" max="15876" width="8.85546875" style="94" customWidth="1"/>
    <col min="15877" max="15877" width="8.42578125" style="94" customWidth="1"/>
    <col min="15878" max="15878" width="18" style="94" bestFit="1" customWidth="1"/>
    <col min="15879" max="15879" width="13.7109375" style="94" customWidth="1"/>
    <col min="15880" max="15880" width="15.140625" style="94" customWidth="1"/>
    <col min="15881" max="15881" width="23.140625" style="94" bestFit="1" customWidth="1"/>
    <col min="15882" max="15882" width="18.5703125" style="94" bestFit="1" customWidth="1"/>
    <col min="15883" max="15883" width="19.140625" style="94" customWidth="1"/>
    <col min="15884" max="15884" width="11.5703125" style="94" customWidth="1"/>
    <col min="15885" max="16128" width="9.140625" style="94"/>
    <col min="16129" max="16129" width="4.85546875" style="94" customWidth="1"/>
    <col min="16130" max="16130" width="53.85546875" style="94" customWidth="1"/>
    <col min="16131" max="16131" width="15.28515625" style="94" customWidth="1"/>
    <col min="16132" max="16132" width="8.85546875" style="94" customWidth="1"/>
    <col min="16133" max="16133" width="8.42578125" style="94" customWidth="1"/>
    <col min="16134" max="16134" width="18" style="94" bestFit="1" customWidth="1"/>
    <col min="16135" max="16135" width="13.7109375" style="94" customWidth="1"/>
    <col min="16136" max="16136" width="15.140625" style="94" customWidth="1"/>
    <col min="16137" max="16137" width="23.140625" style="94" bestFit="1" customWidth="1"/>
    <col min="16138" max="16138" width="18.5703125" style="94" bestFit="1" customWidth="1"/>
    <col min="16139" max="16139" width="19.140625" style="94" customWidth="1"/>
    <col min="16140" max="16140" width="11.5703125" style="94" customWidth="1"/>
    <col min="16141" max="16384" width="9.140625" style="94"/>
  </cols>
  <sheetData>
    <row r="1" spans="1:256" ht="24">
      <c r="A1" s="84" t="s">
        <v>373</v>
      </c>
      <c r="B1" s="80"/>
      <c r="C1" s="81"/>
      <c r="D1" s="81"/>
      <c r="E1" s="81"/>
      <c r="F1" s="81"/>
      <c r="G1" s="81"/>
      <c r="H1" s="81"/>
      <c r="I1" s="80"/>
      <c r="J1" s="80"/>
      <c r="K1" s="80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</row>
    <row r="2" spans="1:256" ht="24">
      <c r="A2" s="84" t="s">
        <v>61</v>
      </c>
      <c r="B2" s="80"/>
      <c r="C2" s="81"/>
      <c r="D2" s="81"/>
      <c r="E2" s="81"/>
      <c r="F2" s="81"/>
      <c r="G2" s="81"/>
      <c r="H2" s="81"/>
      <c r="I2" s="80"/>
      <c r="J2" s="80"/>
      <c r="K2" s="80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</row>
    <row r="3" spans="1:256" ht="24">
      <c r="A3" s="627" t="s">
        <v>218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24">
      <c r="A4" s="331" t="s">
        <v>264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ht="27.75">
      <c r="A5" s="332" t="s">
        <v>265</v>
      </c>
      <c r="B5" s="301"/>
      <c r="C5" s="301"/>
      <c r="D5" s="301"/>
      <c r="E5" s="301"/>
      <c r="F5" s="410" t="s">
        <v>309</v>
      </c>
      <c r="G5" s="406"/>
      <c r="H5" s="4" t="s">
        <v>310</v>
      </c>
      <c r="I5" s="515"/>
      <c r="J5" s="411" t="s">
        <v>313</v>
      </c>
      <c r="L5" s="301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ht="27.75">
      <c r="A6" s="332"/>
      <c r="B6" s="406"/>
      <c r="C6" s="406"/>
      <c r="D6" s="406"/>
      <c r="E6" s="406"/>
      <c r="F6" s="406"/>
      <c r="G6" s="406"/>
      <c r="H6" s="4" t="s">
        <v>311</v>
      </c>
      <c r="I6" s="515"/>
      <c r="J6" s="526" t="s">
        <v>379</v>
      </c>
      <c r="L6" s="406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ht="24">
      <c r="A7" s="151"/>
      <c r="B7" s="151"/>
      <c r="C7" s="151"/>
      <c r="D7" s="151"/>
      <c r="E7" s="151"/>
      <c r="F7" s="151"/>
      <c r="G7" s="151"/>
      <c r="H7" s="4" t="s">
        <v>312</v>
      </c>
      <c r="I7" s="151"/>
      <c r="J7" s="412" t="s">
        <v>380</v>
      </c>
      <c r="L7" s="151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>
      <c r="A8" s="628" t="s">
        <v>28</v>
      </c>
      <c r="B8" s="628" t="s">
        <v>58</v>
      </c>
      <c r="C8" s="86" t="s">
        <v>53</v>
      </c>
      <c r="D8" s="631" t="s">
        <v>52</v>
      </c>
      <c r="E8" s="631"/>
      <c r="F8" s="632" t="s">
        <v>57</v>
      </c>
      <c r="G8" s="632" t="s">
        <v>62</v>
      </c>
      <c r="H8" s="632" t="s">
        <v>63</v>
      </c>
      <c r="I8" s="628" t="s">
        <v>56</v>
      </c>
      <c r="J8" s="628" t="s">
        <v>60</v>
      </c>
      <c r="K8" s="635" t="s">
        <v>314</v>
      </c>
      <c r="L8" s="87" t="s">
        <v>54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>
      <c r="A9" s="629"/>
      <c r="B9" s="630"/>
      <c r="C9" s="100" t="s">
        <v>55</v>
      </c>
      <c r="D9" s="152" t="s">
        <v>6</v>
      </c>
      <c r="E9" s="152" t="s">
        <v>2</v>
      </c>
      <c r="F9" s="633"/>
      <c r="G9" s="633"/>
      <c r="H9" s="633"/>
      <c r="I9" s="629"/>
      <c r="J9" s="634"/>
      <c r="K9" s="634"/>
      <c r="L9" s="89" t="s">
        <v>49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28.5" thickBot="1">
      <c r="A10" s="90"/>
      <c r="B10" s="90" t="s">
        <v>22</v>
      </c>
      <c r="C10" s="101">
        <f>C11</f>
        <v>0</v>
      </c>
      <c r="D10" s="102"/>
      <c r="E10" s="92"/>
      <c r="F10" s="91"/>
      <c r="G10" s="91"/>
      <c r="H10" s="91"/>
      <c r="I10" s="91"/>
      <c r="J10" s="91"/>
      <c r="K10" s="91"/>
      <c r="L10" s="92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</row>
    <row r="11" spans="1:256" ht="48.75" thickTop="1">
      <c r="A11" s="166"/>
      <c r="B11" s="197" t="s">
        <v>224</v>
      </c>
      <c r="C11" s="202">
        <f>SUM(C12,C15,C18)</f>
        <v>0</v>
      </c>
      <c r="D11" s="203"/>
      <c r="E11" s="203"/>
      <c r="F11" s="203"/>
      <c r="G11" s="204"/>
      <c r="H11" s="204"/>
      <c r="I11" s="205"/>
      <c r="J11" s="205"/>
      <c r="K11" s="206"/>
      <c r="L11" s="172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</row>
    <row r="12" spans="1:256" ht="48">
      <c r="A12" s="173">
        <v>1</v>
      </c>
      <c r="B12" s="190" t="s">
        <v>219</v>
      </c>
      <c r="C12" s="181">
        <f>SUM(C13:C14)</f>
        <v>0</v>
      </c>
      <c r="D12" s="186"/>
      <c r="E12" s="207"/>
      <c r="F12" s="207"/>
      <c r="G12" s="208"/>
      <c r="H12" s="208"/>
      <c r="I12" s="209"/>
      <c r="J12" s="209"/>
      <c r="K12" s="209"/>
      <c r="L12" s="210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  <c r="HN12" s="211"/>
      <c r="HO12" s="211"/>
      <c r="HP12" s="211"/>
      <c r="HQ12" s="211"/>
      <c r="HR12" s="211"/>
      <c r="HS12" s="211"/>
      <c r="HT12" s="211"/>
      <c r="HU12" s="211"/>
      <c r="HV12" s="211"/>
      <c r="HW12" s="211"/>
      <c r="HX12" s="211"/>
      <c r="HY12" s="211"/>
      <c r="HZ12" s="211"/>
      <c r="IA12" s="211"/>
      <c r="IB12" s="211"/>
      <c r="IC12" s="211"/>
      <c r="ID12" s="211"/>
      <c r="IE12" s="211"/>
      <c r="IF12" s="211"/>
      <c r="IG12" s="211"/>
      <c r="IH12" s="211"/>
      <c r="II12" s="211"/>
      <c r="IJ12" s="211"/>
      <c r="IK12" s="211"/>
      <c r="IL12" s="211"/>
      <c r="IM12" s="211"/>
      <c r="IN12" s="211"/>
      <c r="IO12" s="211"/>
      <c r="IP12" s="211"/>
      <c r="IQ12" s="211"/>
      <c r="IR12" s="211"/>
      <c r="IS12" s="211"/>
      <c r="IT12" s="211"/>
      <c r="IU12" s="211"/>
      <c r="IV12" s="211"/>
    </row>
    <row r="13" spans="1:256" ht="24">
      <c r="A13" s="201"/>
      <c r="B13" s="180" t="s">
        <v>59</v>
      </c>
      <c r="C13" s="175"/>
      <c r="D13" s="176"/>
      <c r="E13" s="176"/>
      <c r="F13" s="176"/>
      <c r="G13" s="177"/>
      <c r="H13" s="177"/>
      <c r="I13" s="178"/>
      <c r="J13" s="178"/>
      <c r="K13" s="178"/>
      <c r="L13" s="179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</row>
    <row r="14" spans="1:256" ht="24">
      <c r="A14" s="201"/>
      <c r="B14" s="180" t="s">
        <v>59</v>
      </c>
      <c r="C14" s="175"/>
      <c r="D14" s="176"/>
      <c r="E14" s="176"/>
      <c r="F14" s="176"/>
      <c r="G14" s="177"/>
      <c r="H14" s="177"/>
      <c r="I14" s="178"/>
      <c r="J14" s="178"/>
      <c r="K14" s="178"/>
      <c r="L14" s="179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</row>
    <row r="15" spans="1:256" ht="48">
      <c r="A15" s="173">
        <v>2</v>
      </c>
      <c r="B15" s="190" t="s">
        <v>374</v>
      </c>
      <c r="C15" s="181">
        <f>SUM(C16:C17)</f>
        <v>0</v>
      </c>
      <c r="D15" s="207"/>
      <c r="E15" s="207"/>
      <c r="F15" s="207"/>
      <c r="G15" s="208"/>
      <c r="H15" s="208"/>
      <c r="I15" s="209"/>
      <c r="J15" s="209"/>
      <c r="K15" s="209"/>
      <c r="L15" s="210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  <c r="GZ15" s="211"/>
      <c r="HA15" s="211"/>
      <c r="HB15" s="211"/>
      <c r="HC15" s="211"/>
      <c r="HD15" s="211"/>
      <c r="HE15" s="211"/>
      <c r="HF15" s="211"/>
      <c r="HG15" s="211"/>
      <c r="HH15" s="211"/>
      <c r="HI15" s="211"/>
      <c r="HJ15" s="211"/>
      <c r="HK15" s="211"/>
      <c r="HL15" s="211"/>
      <c r="HM15" s="211"/>
      <c r="HN15" s="211"/>
      <c r="HO15" s="211"/>
      <c r="HP15" s="211"/>
      <c r="HQ15" s="211"/>
      <c r="HR15" s="211"/>
      <c r="HS15" s="211"/>
      <c r="HT15" s="211"/>
      <c r="HU15" s="211"/>
      <c r="HV15" s="211"/>
      <c r="HW15" s="211"/>
      <c r="HX15" s="211"/>
      <c r="HY15" s="211"/>
      <c r="HZ15" s="211"/>
      <c r="IA15" s="211"/>
      <c r="IB15" s="211"/>
      <c r="IC15" s="211"/>
      <c r="ID15" s="211"/>
      <c r="IE15" s="211"/>
      <c r="IF15" s="211"/>
      <c r="IG15" s="211"/>
      <c r="IH15" s="211"/>
      <c r="II15" s="211"/>
      <c r="IJ15" s="211"/>
      <c r="IK15" s="211"/>
      <c r="IL15" s="211"/>
      <c r="IM15" s="211"/>
      <c r="IN15" s="211"/>
      <c r="IO15" s="211"/>
      <c r="IP15" s="211"/>
      <c r="IQ15" s="211"/>
      <c r="IR15" s="211"/>
      <c r="IS15" s="211"/>
      <c r="IT15" s="211"/>
      <c r="IU15" s="211"/>
      <c r="IV15" s="211"/>
    </row>
    <row r="16" spans="1:256" ht="24">
      <c r="A16" s="201"/>
      <c r="B16" s="180" t="s">
        <v>59</v>
      </c>
      <c r="C16" s="175"/>
      <c r="D16" s="176"/>
      <c r="E16" s="176"/>
      <c r="F16" s="176"/>
      <c r="G16" s="177"/>
      <c r="H16" s="177"/>
      <c r="I16" s="178"/>
      <c r="J16" s="178"/>
      <c r="K16" s="178"/>
      <c r="L16" s="179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ht="24">
      <c r="A17" s="201"/>
      <c r="B17" s="180" t="s">
        <v>59</v>
      </c>
      <c r="C17" s="175"/>
      <c r="D17" s="176"/>
      <c r="E17" s="176"/>
      <c r="F17" s="176"/>
      <c r="G17" s="177"/>
      <c r="H17" s="177"/>
      <c r="I17" s="178"/>
      <c r="J17" s="178"/>
      <c r="K17" s="178"/>
      <c r="L17" s="179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  <row r="18" spans="1:256" ht="48">
      <c r="A18" s="173">
        <v>3</v>
      </c>
      <c r="B18" s="190" t="s">
        <v>220</v>
      </c>
      <c r="C18" s="212">
        <f>SUM(C19:C20)</f>
        <v>0</v>
      </c>
      <c r="D18" s="176"/>
      <c r="E18" s="176"/>
      <c r="F18" s="176"/>
      <c r="G18" s="177"/>
      <c r="H18" s="177"/>
      <c r="I18" s="178"/>
      <c r="J18" s="178"/>
      <c r="K18" s="178"/>
      <c r="L18" s="179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</row>
    <row r="19" spans="1:256" ht="24">
      <c r="A19" s="201"/>
      <c r="B19" s="180" t="s">
        <v>59</v>
      </c>
      <c r="C19" s="175"/>
      <c r="D19" s="176"/>
      <c r="E19" s="176"/>
      <c r="F19" s="176"/>
      <c r="G19" s="177"/>
      <c r="H19" s="177"/>
      <c r="I19" s="178"/>
      <c r="J19" s="178"/>
      <c r="K19" s="178"/>
      <c r="L19" s="179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</row>
    <row r="20" spans="1:256" ht="24">
      <c r="A20" s="201"/>
      <c r="B20" s="180" t="s">
        <v>59</v>
      </c>
      <c r="C20" s="175"/>
      <c r="D20" s="176"/>
      <c r="E20" s="176"/>
      <c r="F20" s="176"/>
      <c r="G20" s="177"/>
      <c r="H20" s="177"/>
      <c r="I20" s="178"/>
      <c r="J20" s="178"/>
      <c r="K20" s="178"/>
      <c r="L20" s="179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</row>
  </sheetData>
  <mergeCells count="10">
    <mergeCell ref="A3:L3"/>
    <mergeCell ref="A8:A9"/>
    <mergeCell ref="B8:B9"/>
    <mergeCell ref="D8:E8"/>
    <mergeCell ref="F8:F9"/>
    <mergeCell ref="G8:G9"/>
    <mergeCell ref="H8:H9"/>
    <mergeCell ref="I8:I9"/>
    <mergeCell ref="J8:J9"/>
    <mergeCell ref="K8:K9"/>
  </mergeCells>
  <printOptions horizontalCentered="1"/>
  <pageMargins left="0.70866141732283472" right="0.31496062992125984" top="0.74803149606299213" bottom="0.74803149606299213" header="0.31496062992125984" footer="0.31496062992125984"/>
  <pageSetup paperSize="9" scale="70" orientation="landscape" r:id="rId1"/>
  <headerFooter>
    <oddFooter>&amp;C&amp;P/&amp;N&amp;R&amp;A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26"/>
  <sheetViews>
    <sheetView view="pageBreakPreview" topLeftCell="A4" zoomScale="98" zoomScaleSheetLayoutView="98" workbookViewId="0">
      <selection activeCell="T20" sqref="T20"/>
    </sheetView>
  </sheetViews>
  <sheetFormatPr defaultRowHeight="24"/>
  <cols>
    <col min="1" max="1" width="8.5703125" style="118" customWidth="1"/>
    <col min="2" max="2" width="26.85546875" style="118" customWidth="1"/>
    <col min="3" max="4" width="7.85546875" style="118" customWidth="1"/>
    <col min="5" max="5" width="12.7109375" style="118" customWidth="1"/>
    <col min="6" max="6" width="13.42578125" style="118" customWidth="1"/>
    <col min="7" max="15" width="8.140625" style="118" customWidth="1"/>
    <col min="16" max="16" width="6.7109375" style="118" customWidth="1"/>
    <col min="17" max="17" width="9.85546875" style="118" customWidth="1"/>
    <col min="18" max="20" width="6.7109375" style="118" customWidth="1"/>
    <col min="21" max="21" width="11.7109375" style="118" customWidth="1"/>
    <col min="22" max="22" width="29.5703125" style="118" customWidth="1"/>
    <col min="23" max="23" width="10.7109375" style="118" customWidth="1"/>
    <col min="24" max="25" width="7.85546875" style="118" customWidth="1"/>
    <col min="26" max="26" width="6.28515625" style="118" customWidth="1"/>
    <col min="27" max="16384" width="9.140625" style="118"/>
  </cols>
  <sheetData>
    <row r="1" spans="1:26" ht="27.75">
      <c r="A1" s="116" t="s">
        <v>375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>
      <c r="A2" s="502" t="s">
        <v>64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>
      <c r="A3" s="502" t="s">
        <v>51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s="120" customFormat="1" ht="19.5" customHeight="1">
      <c r="A4" s="119" t="s">
        <v>65</v>
      </c>
      <c r="Z4" s="121" t="s">
        <v>66</v>
      </c>
    </row>
    <row r="5" spans="1:26" s="122" customFormat="1" ht="21" customHeight="1">
      <c r="A5" s="663" t="s">
        <v>67</v>
      </c>
      <c r="B5" s="647" t="s">
        <v>5</v>
      </c>
      <c r="C5" s="651" t="s">
        <v>114</v>
      </c>
      <c r="D5" s="651" t="s">
        <v>2</v>
      </c>
      <c r="E5" s="647" t="s">
        <v>68</v>
      </c>
      <c r="F5" s="652" t="s">
        <v>48</v>
      </c>
      <c r="G5" s="657" t="s">
        <v>115</v>
      </c>
      <c r="H5" s="658"/>
      <c r="I5" s="658"/>
      <c r="J5" s="659"/>
      <c r="K5" s="647" t="s">
        <v>69</v>
      </c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39" t="s">
        <v>70</v>
      </c>
      <c r="W5" s="639" t="s">
        <v>116</v>
      </c>
      <c r="X5" s="639" t="s">
        <v>117</v>
      </c>
      <c r="Y5" s="648" t="s">
        <v>337</v>
      </c>
      <c r="Z5" s="639" t="s">
        <v>71</v>
      </c>
    </row>
    <row r="6" spans="1:26" s="122" customFormat="1" ht="71.25" customHeight="1">
      <c r="A6" s="663"/>
      <c r="B6" s="647"/>
      <c r="C6" s="651"/>
      <c r="D6" s="651"/>
      <c r="E6" s="647"/>
      <c r="F6" s="653"/>
      <c r="G6" s="660"/>
      <c r="H6" s="661"/>
      <c r="I6" s="661"/>
      <c r="J6" s="662"/>
      <c r="K6" s="641" t="s">
        <v>118</v>
      </c>
      <c r="L6" s="641"/>
      <c r="M6" s="641"/>
      <c r="N6" s="641"/>
      <c r="O6" s="641"/>
      <c r="P6" s="642" t="s">
        <v>119</v>
      </c>
      <c r="Q6" s="643"/>
      <c r="R6" s="644" t="s">
        <v>120</v>
      </c>
      <c r="S6" s="644"/>
      <c r="T6" s="644"/>
      <c r="U6" s="645" t="s">
        <v>121</v>
      </c>
      <c r="V6" s="640"/>
      <c r="W6" s="640"/>
      <c r="X6" s="640"/>
      <c r="Y6" s="649"/>
      <c r="Z6" s="640"/>
    </row>
    <row r="7" spans="1:26" s="122" customFormat="1" ht="74.25" customHeight="1">
      <c r="A7" s="648"/>
      <c r="B7" s="652"/>
      <c r="C7" s="639"/>
      <c r="D7" s="639"/>
      <c r="E7" s="652"/>
      <c r="F7" s="653"/>
      <c r="G7" s="500" t="s">
        <v>122</v>
      </c>
      <c r="H7" s="123" t="s">
        <v>123</v>
      </c>
      <c r="I7" s="500" t="s">
        <v>124</v>
      </c>
      <c r="J7" s="500" t="s">
        <v>125</v>
      </c>
      <c r="K7" s="500" t="s">
        <v>72</v>
      </c>
      <c r="L7" s="123" t="s">
        <v>126</v>
      </c>
      <c r="M7" s="124" t="s">
        <v>127</v>
      </c>
      <c r="N7" s="125" t="s">
        <v>128</v>
      </c>
      <c r="O7" s="500" t="s">
        <v>73</v>
      </c>
      <c r="P7" s="126" t="s">
        <v>74</v>
      </c>
      <c r="Q7" s="500" t="s">
        <v>129</v>
      </c>
      <c r="R7" s="500" t="s">
        <v>130</v>
      </c>
      <c r="S7" s="500" t="s">
        <v>131</v>
      </c>
      <c r="T7" s="500" t="s">
        <v>132</v>
      </c>
      <c r="U7" s="646"/>
      <c r="V7" s="640"/>
      <c r="W7" s="640"/>
      <c r="X7" s="640"/>
      <c r="Y7" s="650"/>
      <c r="Z7" s="640"/>
    </row>
    <row r="8" spans="1:26" s="122" customFormat="1">
      <c r="A8" s="655" t="s">
        <v>338</v>
      </c>
      <c r="B8" s="656"/>
      <c r="C8" s="127"/>
      <c r="D8" s="127"/>
      <c r="E8" s="128"/>
      <c r="F8" s="129">
        <f>F9+F16</f>
        <v>0</v>
      </c>
      <c r="G8" s="127"/>
      <c r="H8" s="127"/>
      <c r="I8" s="127"/>
      <c r="J8" s="127"/>
      <c r="K8" s="127"/>
      <c r="L8" s="127"/>
      <c r="M8" s="127"/>
      <c r="N8" s="127"/>
      <c r="O8" s="127"/>
      <c r="P8" s="128"/>
      <c r="Q8" s="127"/>
      <c r="R8" s="127"/>
      <c r="S8" s="127"/>
      <c r="T8" s="127"/>
      <c r="U8" s="127"/>
      <c r="V8" s="127"/>
      <c r="W8" s="127"/>
      <c r="X8" s="127"/>
      <c r="Y8" s="127"/>
      <c r="Z8" s="127"/>
    </row>
    <row r="9" spans="1:26" s="122" customFormat="1">
      <c r="A9" s="130" t="s">
        <v>133</v>
      </c>
      <c r="B9" s="131"/>
      <c r="C9" s="131"/>
      <c r="D9" s="131"/>
      <c r="E9" s="132"/>
      <c r="F9" s="133">
        <f>F10+F11+F12</f>
        <v>0</v>
      </c>
      <c r="G9" s="131"/>
      <c r="H9" s="131"/>
      <c r="I9" s="131"/>
      <c r="J9" s="131"/>
      <c r="K9" s="131"/>
      <c r="L9" s="131"/>
      <c r="M9" s="131"/>
      <c r="N9" s="131"/>
      <c r="O9" s="131"/>
      <c r="P9" s="132"/>
      <c r="Q9" s="131"/>
      <c r="R9" s="131"/>
      <c r="S9" s="131"/>
      <c r="T9" s="131"/>
      <c r="U9" s="131"/>
      <c r="V9" s="131"/>
      <c r="W9" s="131"/>
      <c r="X9" s="131"/>
      <c r="Y9" s="131"/>
      <c r="Z9" s="131"/>
    </row>
    <row r="10" spans="1:26">
      <c r="A10" s="134">
        <v>1</v>
      </c>
      <c r="B10" s="135" t="s">
        <v>134</v>
      </c>
      <c r="C10" s="135"/>
      <c r="D10" s="135"/>
      <c r="E10" s="135"/>
      <c r="F10" s="136">
        <f>C10*E10</f>
        <v>0</v>
      </c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</row>
    <row r="11" spans="1:26">
      <c r="A11" s="134">
        <v>2</v>
      </c>
      <c r="B11" s="135" t="s">
        <v>134</v>
      </c>
      <c r="C11" s="135"/>
      <c r="D11" s="135"/>
      <c r="E11" s="135"/>
      <c r="F11" s="136">
        <f>C11*E11</f>
        <v>0</v>
      </c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>
      <c r="A12" s="137">
        <v>3</v>
      </c>
      <c r="B12" s="138" t="s">
        <v>134</v>
      </c>
      <c r="C12" s="138"/>
      <c r="D12" s="138"/>
      <c r="E12" s="138"/>
      <c r="F12" s="136">
        <f>C12*E12</f>
        <v>0</v>
      </c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</row>
    <row r="13" spans="1:26">
      <c r="A13" s="137"/>
      <c r="B13" s="135" t="s">
        <v>135</v>
      </c>
      <c r="C13" s="138"/>
      <c r="D13" s="138"/>
      <c r="E13" s="138"/>
      <c r="F13" s="139">
        <f>SUM(F14:F15)</f>
        <v>0</v>
      </c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</row>
    <row r="14" spans="1:26">
      <c r="A14" s="134"/>
      <c r="B14" s="140">
        <v>3.1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>
      <c r="A15" s="134"/>
      <c r="B15" s="140">
        <v>3.2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>
      <c r="A16" s="141" t="s">
        <v>136</v>
      </c>
      <c r="B16" s="142"/>
      <c r="C16" s="142"/>
      <c r="D16" s="142"/>
      <c r="E16" s="142"/>
      <c r="F16" s="143">
        <f>F17+F18+F19</f>
        <v>0</v>
      </c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spans="1:26">
      <c r="A17" s="134">
        <v>1</v>
      </c>
      <c r="B17" s="135" t="s">
        <v>134</v>
      </c>
      <c r="C17" s="135"/>
      <c r="D17" s="135"/>
      <c r="E17" s="135"/>
      <c r="F17" s="136">
        <f>C17*E17</f>
        <v>0</v>
      </c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>
      <c r="A18" s="134">
        <v>2</v>
      </c>
      <c r="B18" s="135" t="s">
        <v>134</v>
      </c>
      <c r="C18" s="135"/>
      <c r="D18" s="135"/>
      <c r="E18" s="135"/>
      <c r="F18" s="136">
        <f>C18*E18</f>
        <v>0</v>
      </c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>
      <c r="A19" s="137">
        <v>3</v>
      </c>
      <c r="B19" s="138" t="s">
        <v>134</v>
      </c>
      <c r="C19" s="138"/>
      <c r="D19" s="138"/>
      <c r="E19" s="138"/>
      <c r="F19" s="136">
        <f>C19*E19</f>
        <v>0</v>
      </c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</row>
    <row r="20" spans="1:26">
      <c r="A20" s="137"/>
      <c r="B20" s="135" t="s">
        <v>135</v>
      </c>
      <c r="C20" s="138"/>
      <c r="D20" s="138"/>
      <c r="E20" s="138"/>
      <c r="F20" s="139">
        <f>SUM(F21:F22)</f>
        <v>0</v>
      </c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</row>
    <row r="21" spans="1:26">
      <c r="A21" s="134"/>
      <c r="B21" s="140">
        <v>3.1</v>
      </c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>
      <c r="A22" s="144"/>
      <c r="B22" s="145">
        <v>3.2</v>
      </c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4" spans="1:26" s="504" customFormat="1" ht="20.100000000000001" customHeight="1">
      <c r="A24" s="654" t="s">
        <v>339</v>
      </c>
      <c r="B24" s="654"/>
      <c r="C24" s="654"/>
      <c r="D24" s="654"/>
      <c r="E24" s="654"/>
      <c r="F24" s="654"/>
      <c r="G24" s="654"/>
      <c r="H24" s="654"/>
      <c r="I24" s="654"/>
      <c r="J24" s="654"/>
      <c r="K24" s="654"/>
      <c r="L24" s="654"/>
      <c r="M24" s="654"/>
      <c r="N24" s="654"/>
      <c r="O24" s="654"/>
      <c r="P24" s="654"/>
      <c r="Q24" s="654"/>
      <c r="R24" s="654"/>
      <c r="S24" s="654"/>
      <c r="T24" s="654"/>
      <c r="U24" s="654"/>
      <c r="V24" s="503"/>
      <c r="W24" s="503"/>
    </row>
    <row r="25" spans="1:26" s="504" customFormat="1" ht="20.100000000000001" customHeight="1">
      <c r="A25" s="505" t="s">
        <v>340</v>
      </c>
      <c r="B25" s="506" t="s">
        <v>378</v>
      </c>
      <c r="C25" s="507"/>
      <c r="D25" s="508"/>
      <c r="E25" s="508"/>
      <c r="F25" s="508"/>
      <c r="G25" s="503"/>
      <c r="H25" s="508"/>
      <c r="I25" s="503"/>
      <c r="J25" s="508"/>
      <c r="K25" s="503"/>
      <c r="L25" s="503"/>
      <c r="M25" s="503"/>
      <c r="N25" s="508"/>
      <c r="O25" s="503"/>
      <c r="P25" s="508"/>
      <c r="Q25" s="503"/>
      <c r="R25" s="508"/>
      <c r="S25" s="503"/>
      <c r="T25" s="503"/>
      <c r="U25" s="503"/>
      <c r="V25" s="503"/>
      <c r="W25" s="503"/>
    </row>
    <row r="26" spans="1:26" s="509" customFormat="1" ht="21.75">
      <c r="G26" s="510"/>
      <c r="H26" s="508"/>
      <c r="I26" s="511"/>
      <c r="J26" s="508"/>
      <c r="K26" s="511"/>
      <c r="L26" s="511"/>
      <c r="M26" s="511"/>
      <c r="N26" s="508"/>
      <c r="O26" s="511"/>
      <c r="P26" s="508"/>
      <c r="Q26" s="511"/>
      <c r="R26" s="508"/>
      <c r="S26" s="511"/>
      <c r="T26" s="511"/>
    </row>
  </sheetData>
  <mergeCells count="19">
    <mergeCell ref="C5:C7"/>
    <mergeCell ref="D5:D7"/>
    <mergeCell ref="E5:E7"/>
    <mergeCell ref="F5:F7"/>
    <mergeCell ref="A24:U24"/>
    <mergeCell ref="A8:B8"/>
    <mergeCell ref="G5:J6"/>
    <mergeCell ref="A5:A7"/>
    <mergeCell ref="B5:B7"/>
    <mergeCell ref="Z5:Z7"/>
    <mergeCell ref="K6:O6"/>
    <mergeCell ref="P6:Q6"/>
    <mergeCell ref="R6:T6"/>
    <mergeCell ref="U6:U7"/>
    <mergeCell ref="K5:U5"/>
    <mergeCell ref="V5:V7"/>
    <mergeCell ref="W5:W7"/>
    <mergeCell ref="X5:X7"/>
    <mergeCell ref="Y5:Y7"/>
  </mergeCells>
  <printOptions horizontalCentered="1"/>
  <pageMargins left="0.43307086614173229" right="0.27" top="0.37" bottom="0.43307086614173229" header="0.39" footer="0.22"/>
  <pageSetup paperSize="9" scale="58" orientation="landscape" r:id="rId1"/>
  <headerFooter alignWithMargins="0">
    <oddFooter xml:space="preserve">&amp;C&amp;P/&amp;N&amp;Rสรุปภาพรวมคำเสนอขอรายการครุภัณฑ์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21"/>
  <sheetViews>
    <sheetView view="pageBreakPreview" zoomScaleSheetLayoutView="100" workbookViewId="0">
      <selection activeCell="D19" sqref="D19"/>
    </sheetView>
  </sheetViews>
  <sheetFormatPr defaultRowHeight="24"/>
  <cols>
    <col min="1" max="1" width="6.140625" style="18" customWidth="1"/>
    <col min="2" max="2" width="34.42578125" style="18" customWidth="1"/>
    <col min="3" max="3" width="7.42578125" style="18" customWidth="1"/>
    <col min="4" max="4" width="9.5703125" style="18" customWidth="1"/>
    <col min="5" max="5" width="14.140625" style="18" customWidth="1"/>
    <col min="6" max="6" width="13.7109375" style="18" customWidth="1"/>
    <col min="7" max="7" width="5.7109375" style="18" customWidth="1"/>
    <col min="8" max="8" width="19.7109375" style="18" bestFit="1" customWidth="1"/>
    <col min="9" max="9" width="5.85546875" style="18" customWidth="1"/>
    <col min="10" max="10" width="13.7109375" style="18" customWidth="1"/>
    <col min="11" max="11" width="17.28515625" style="18" customWidth="1"/>
    <col min="12" max="12" width="11.85546875" style="18" customWidth="1"/>
    <col min="13" max="13" width="26.42578125" style="18" customWidth="1"/>
    <col min="14" max="14" width="22.5703125" style="18" customWidth="1"/>
    <col min="15" max="15" width="18.85546875" style="18" customWidth="1"/>
    <col min="16" max="19" width="11.140625" style="18" customWidth="1"/>
    <col min="20" max="20" width="8.85546875" style="18" customWidth="1"/>
    <col min="21" max="16384" width="9.140625" style="18"/>
  </cols>
  <sheetData>
    <row r="1" spans="1:20" ht="27.75">
      <c r="A1" s="1" t="s">
        <v>376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27.75">
      <c r="A2" s="1" t="s">
        <v>75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24" customHeight="1">
      <c r="A3" s="165" t="s">
        <v>64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s="4" customFormat="1" ht="33" customHeight="1">
      <c r="A4" s="164" t="s">
        <v>65</v>
      </c>
      <c r="T4" s="163" t="s">
        <v>66</v>
      </c>
    </row>
    <row r="5" spans="1:20" s="161" customFormat="1" ht="33" customHeight="1">
      <c r="A5" s="589" t="s">
        <v>76</v>
      </c>
      <c r="B5" s="664" t="s">
        <v>5</v>
      </c>
      <c r="C5" s="589" t="s">
        <v>114</v>
      </c>
      <c r="D5" s="589" t="s">
        <v>2</v>
      </c>
      <c r="E5" s="589" t="s">
        <v>68</v>
      </c>
      <c r="F5" s="664" t="s">
        <v>48</v>
      </c>
      <c r="G5" s="668" t="s">
        <v>50</v>
      </c>
      <c r="H5" s="669"/>
      <c r="I5" s="668" t="s">
        <v>341</v>
      </c>
      <c r="J5" s="670"/>
      <c r="K5" s="669"/>
      <c r="L5" s="587" t="s">
        <v>137</v>
      </c>
      <c r="M5" s="589" t="s">
        <v>138</v>
      </c>
      <c r="N5" s="589" t="s">
        <v>139</v>
      </c>
      <c r="O5" s="589" t="s">
        <v>241</v>
      </c>
      <c r="P5" s="589" t="s">
        <v>342</v>
      </c>
      <c r="Q5" s="589" t="s">
        <v>343</v>
      </c>
      <c r="R5" s="589" t="s">
        <v>344</v>
      </c>
      <c r="S5" s="589" t="s">
        <v>345</v>
      </c>
      <c r="T5" s="589" t="s">
        <v>71</v>
      </c>
    </row>
    <row r="6" spans="1:20" s="161" customFormat="1" ht="70.5" customHeight="1">
      <c r="A6" s="590"/>
      <c r="B6" s="665"/>
      <c r="C6" s="590"/>
      <c r="D6" s="590"/>
      <c r="E6" s="590"/>
      <c r="F6" s="666"/>
      <c r="G6" s="162" t="s">
        <v>346</v>
      </c>
      <c r="H6" s="162" t="s">
        <v>347</v>
      </c>
      <c r="I6" s="162" t="s">
        <v>346</v>
      </c>
      <c r="J6" s="512" t="s">
        <v>348</v>
      </c>
      <c r="K6" s="162" t="s">
        <v>347</v>
      </c>
      <c r="L6" s="588"/>
      <c r="M6" s="590"/>
      <c r="N6" s="590"/>
      <c r="O6" s="590"/>
      <c r="P6" s="590"/>
      <c r="Q6" s="590"/>
      <c r="R6" s="590"/>
      <c r="S6" s="590"/>
      <c r="T6" s="590"/>
    </row>
    <row r="7" spans="1:20" s="158" customFormat="1" ht="28.5" thickBot="1">
      <c r="A7" s="667" t="s">
        <v>77</v>
      </c>
      <c r="B7" s="667"/>
      <c r="C7" s="159"/>
      <c r="D7" s="159"/>
      <c r="E7" s="159"/>
      <c r="F7" s="147">
        <f>F9+F15</f>
        <v>0</v>
      </c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59"/>
    </row>
    <row r="8" spans="1:20" ht="24.75" thickTop="1">
      <c r="A8" s="283" t="s">
        <v>377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</row>
    <row r="9" spans="1:20" s="149" customFormat="1" ht="24" customHeight="1">
      <c r="A9" s="6" t="s">
        <v>80</v>
      </c>
      <c r="B9" s="7"/>
      <c r="C9" s="7"/>
      <c r="D9" s="7"/>
      <c r="E9" s="7"/>
      <c r="F9" s="148">
        <f>F10</f>
        <v>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7"/>
    </row>
    <row r="10" spans="1:20" s="149" customFormat="1" ht="24" customHeight="1">
      <c r="A10" s="9">
        <v>1</v>
      </c>
      <c r="B10" s="10" t="s">
        <v>78</v>
      </c>
      <c r="C10" s="11"/>
      <c r="D10" s="11"/>
      <c r="E10" s="11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11"/>
    </row>
    <row r="11" spans="1:20" s="149" customFormat="1" ht="24" customHeight="1">
      <c r="A11" s="12"/>
      <c r="B11" s="5" t="s">
        <v>79</v>
      </c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2"/>
    </row>
    <row r="12" spans="1:20" s="149" customFormat="1" ht="24" customHeight="1">
      <c r="A12" s="12"/>
      <c r="B12" s="5" t="s">
        <v>349</v>
      </c>
      <c r="C12" s="12"/>
      <c r="D12" s="12"/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2"/>
    </row>
    <row r="13" spans="1:20" s="149" customFormat="1" ht="24" customHeight="1">
      <c r="A13" s="12"/>
      <c r="B13" s="5" t="s">
        <v>350</v>
      </c>
      <c r="C13" s="12"/>
      <c r="D13" s="12"/>
      <c r="E13" s="1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2"/>
    </row>
    <row r="14" spans="1:20" s="149" customFormat="1" ht="24" customHeight="1">
      <c r="A14" s="14"/>
      <c r="B14" s="282" t="s">
        <v>351</v>
      </c>
      <c r="C14" s="14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4"/>
    </row>
    <row r="15" spans="1:20" s="149" customFormat="1" ht="24" customHeight="1">
      <c r="A15" s="6" t="s">
        <v>81</v>
      </c>
      <c r="B15" s="16"/>
      <c r="C15" s="7"/>
      <c r="D15" s="7"/>
      <c r="E15" s="7"/>
      <c r="F15" s="148">
        <f>SUM(F16:F18)</f>
        <v>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7"/>
    </row>
    <row r="16" spans="1:20">
      <c r="A16" s="157">
        <v>1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</row>
    <row r="17" spans="1:20">
      <c r="A17" s="155">
        <v>2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</row>
    <row r="18" spans="1:20">
      <c r="A18" s="155">
        <v>3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</row>
    <row r="19" spans="1:20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</row>
    <row r="20" spans="1:20">
      <c r="A20" s="17"/>
    </row>
    <row r="21" spans="1:20">
      <c r="A21" s="4"/>
    </row>
  </sheetData>
  <mergeCells count="18">
    <mergeCell ref="P5:P6"/>
    <mergeCell ref="Q5:Q6"/>
    <mergeCell ref="R5:R6"/>
    <mergeCell ref="S5:S6"/>
    <mergeCell ref="T5:T6"/>
    <mergeCell ref="A7:B7"/>
    <mergeCell ref="G5:H5"/>
    <mergeCell ref="I5:K5"/>
    <mergeCell ref="L5:L6"/>
    <mergeCell ref="M5:M6"/>
    <mergeCell ref="N5:N6"/>
    <mergeCell ref="O5:O6"/>
    <mergeCell ref="A5:A6"/>
    <mergeCell ref="B5:B6"/>
    <mergeCell ref="C5:C6"/>
    <mergeCell ref="D5:D6"/>
    <mergeCell ref="E5:E6"/>
    <mergeCell ref="F5:F6"/>
  </mergeCells>
  <printOptions horizontalCentered="1"/>
  <pageMargins left="0.19685039370078741" right="0.15748031496062992" top="0.9055118110236221" bottom="0.43307086614173229" header="0.51181102362204722" footer="0.19685039370078741"/>
  <pageSetup paperSize="9" scale="54" orientation="landscape" r:id="rId1"/>
  <headerFooter alignWithMargins="0">
    <oddFooter>&amp;R&amp;"Angsana New,Regular"&amp;12สรุปภาพรวมรายการก่อสร้าง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tabSelected="1" view="pageBreakPreview" zoomScale="90" zoomScaleNormal="90" zoomScaleSheetLayoutView="90" workbookViewId="0">
      <selection activeCell="P47" sqref="P47"/>
    </sheetView>
  </sheetViews>
  <sheetFormatPr defaultRowHeight="24"/>
  <cols>
    <col min="1" max="1" width="5.140625" style="18" customWidth="1"/>
    <col min="2" max="2" width="47.140625" style="18" customWidth="1"/>
    <col min="3" max="3" width="12.140625" style="18" bestFit="1" customWidth="1"/>
    <col min="4" max="6" width="14.85546875" style="18" customWidth="1"/>
    <col min="7" max="7" width="12.85546875" style="18" customWidth="1"/>
    <col min="8" max="8" width="11.85546875" style="18" customWidth="1"/>
    <col min="9" max="9" width="12.140625" style="18" bestFit="1" customWidth="1"/>
    <col min="10" max="10" width="15.140625" style="18" customWidth="1"/>
    <col min="11" max="11" width="14.7109375" style="18" customWidth="1"/>
    <col min="12" max="16384" width="9.140625" style="18"/>
  </cols>
  <sheetData>
    <row r="1" spans="1:11" s="23" customFormat="1" ht="27.75">
      <c r="A1" s="1" t="s">
        <v>352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6" customFormat="1" ht="27.75">
      <c r="A2" s="1" t="s">
        <v>17</v>
      </c>
      <c r="B2" s="24"/>
      <c r="C2" s="24"/>
      <c r="D2" s="24"/>
      <c r="E2" s="24"/>
      <c r="F2" s="24"/>
      <c r="G2" s="24"/>
      <c r="H2" s="24"/>
      <c r="I2" s="24"/>
      <c r="J2" s="24"/>
      <c r="K2" s="25"/>
    </row>
    <row r="3" spans="1:11" s="26" customFormat="1" ht="27.75">
      <c r="A3" s="1" t="s">
        <v>243</v>
      </c>
      <c r="B3" s="24"/>
      <c r="C3" s="24"/>
      <c r="D3" s="24"/>
      <c r="E3" s="24"/>
      <c r="F3" s="24"/>
      <c r="G3" s="24"/>
      <c r="H3" s="24"/>
      <c r="I3" s="24"/>
      <c r="J3" s="24"/>
      <c r="K3" s="25"/>
    </row>
    <row r="4" spans="1:11" s="26" customFormat="1" ht="27.75">
      <c r="A4" s="1" t="s">
        <v>322</v>
      </c>
      <c r="B4" s="24"/>
      <c r="C4" s="24"/>
      <c r="D4" s="24"/>
      <c r="E4" s="24"/>
      <c r="F4" s="24"/>
      <c r="G4" s="24"/>
      <c r="H4" s="24"/>
      <c r="I4" s="24"/>
      <c r="J4" s="24"/>
      <c r="K4" s="25"/>
    </row>
    <row r="5" spans="1:11" s="4" customFormat="1">
      <c r="A5" s="2"/>
      <c r="C5" s="2"/>
      <c r="D5" s="2"/>
      <c r="E5" s="2"/>
      <c r="F5" s="2"/>
      <c r="K5" s="28"/>
    </row>
    <row r="6" spans="1:11" s="4" customFormat="1" ht="27.75" customHeight="1">
      <c r="A6" s="580" t="s">
        <v>5</v>
      </c>
      <c r="B6" s="581"/>
      <c r="C6" s="587" t="s">
        <v>183</v>
      </c>
      <c r="D6" s="584" t="s">
        <v>86</v>
      </c>
      <c r="E6" s="585"/>
      <c r="F6" s="585"/>
      <c r="G6" s="585"/>
      <c r="H6" s="585"/>
      <c r="I6" s="585"/>
      <c r="J6" s="589" t="s">
        <v>247</v>
      </c>
      <c r="K6" s="589" t="s">
        <v>22</v>
      </c>
    </row>
    <row r="7" spans="1:11" s="30" customFormat="1" ht="58.5" customHeight="1">
      <c r="A7" s="582"/>
      <c r="B7" s="583"/>
      <c r="C7" s="588"/>
      <c r="D7" s="29" t="s">
        <v>19</v>
      </c>
      <c r="E7" s="29" t="s">
        <v>251</v>
      </c>
      <c r="F7" s="29" t="s">
        <v>255</v>
      </c>
      <c r="G7" s="29" t="s">
        <v>94</v>
      </c>
      <c r="H7" s="29" t="s">
        <v>20</v>
      </c>
      <c r="I7" s="114" t="s">
        <v>21</v>
      </c>
      <c r="J7" s="590"/>
      <c r="K7" s="590"/>
    </row>
    <row r="8" spans="1:11" s="4" customFormat="1" ht="27" customHeight="1">
      <c r="A8" s="289" t="s">
        <v>225</v>
      </c>
      <c r="B8" s="289"/>
      <c r="C8" s="290">
        <f>SUM(C9:C11)</f>
        <v>0</v>
      </c>
      <c r="D8" s="290"/>
      <c r="E8" s="290"/>
      <c r="F8" s="290"/>
      <c r="G8" s="290"/>
      <c r="H8" s="290"/>
      <c r="I8" s="290"/>
      <c r="J8" s="290"/>
      <c r="K8" s="290">
        <f>SUM(C8:J8)</f>
        <v>0</v>
      </c>
    </row>
    <row r="9" spans="1:11" ht="27" customHeight="1">
      <c r="A9" s="285">
        <v>1.1000000000000001</v>
      </c>
      <c r="B9" s="286" t="s">
        <v>353</v>
      </c>
      <c r="C9" s="287"/>
      <c r="D9" s="288"/>
      <c r="E9" s="288"/>
      <c r="F9" s="288"/>
      <c r="G9" s="288"/>
      <c r="H9" s="288"/>
      <c r="I9" s="288"/>
      <c r="J9" s="288"/>
      <c r="K9" s="109">
        <f>SUM(C9:J9)</f>
        <v>0</v>
      </c>
    </row>
    <row r="10" spans="1:11" ht="27" customHeight="1">
      <c r="A10" s="239">
        <v>1.2</v>
      </c>
      <c r="B10" s="111" t="s">
        <v>87</v>
      </c>
      <c r="C10" s="112"/>
      <c r="D10" s="240"/>
      <c r="E10" s="240"/>
      <c r="F10" s="240"/>
      <c r="G10" s="240"/>
      <c r="H10" s="240"/>
      <c r="I10" s="240"/>
      <c r="J10" s="240"/>
      <c r="K10" s="242">
        <f>SUM(C10:J10)</f>
        <v>0</v>
      </c>
    </row>
    <row r="11" spans="1:11" s="4" customFormat="1" ht="27" customHeight="1">
      <c r="A11" s="110">
        <v>1.3</v>
      </c>
      <c r="B11" s="111" t="s">
        <v>1</v>
      </c>
      <c r="C11" s="113">
        <f>SUM(C12:C14)</f>
        <v>0</v>
      </c>
      <c r="D11" s="241"/>
      <c r="E11" s="241"/>
      <c r="F11" s="241"/>
      <c r="G11" s="241"/>
      <c r="H11" s="241"/>
      <c r="I11" s="241"/>
      <c r="J11" s="241"/>
      <c r="K11" s="242">
        <f>SUM(C11:J11)</f>
        <v>0</v>
      </c>
    </row>
    <row r="12" spans="1:11" ht="27" customHeight="1">
      <c r="A12" s="110"/>
      <c r="B12" s="111" t="s">
        <v>226</v>
      </c>
      <c r="C12" s="112"/>
      <c r="D12" s="240"/>
      <c r="E12" s="240"/>
      <c r="F12" s="240"/>
      <c r="G12" s="240"/>
      <c r="H12" s="240"/>
      <c r="I12" s="240"/>
      <c r="J12" s="240"/>
      <c r="K12" s="307">
        <f t="shared" ref="K12:K14" si="0">SUM(C12:J12)</f>
        <v>0</v>
      </c>
    </row>
    <row r="13" spans="1:11" ht="27" customHeight="1">
      <c r="A13" s="291"/>
      <c r="B13" s="248" t="s">
        <v>227</v>
      </c>
      <c r="C13" s="292"/>
      <c r="D13" s="293"/>
      <c r="E13" s="293"/>
      <c r="F13" s="293"/>
      <c r="G13" s="293"/>
      <c r="H13" s="293"/>
      <c r="I13" s="293"/>
      <c r="J13" s="293"/>
      <c r="K13" s="307">
        <f t="shared" si="0"/>
        <v>0</v>
      </c>
    </row>
    <row r="14" spans="1:11" ht="27" customHeight="1">
      <c r="A14" s="291"/>
      <c r="B14" s="248" t="s">
        <v>256</v>
      </c>
      <c r="C14" s="292"/>
      <c r="D14" s="293"/>
      <c r="E14" s="293"/>
      <c r="F14" s="293"/>
      <c r="G14" s="293"/>
      <c r="H14" s="293"/>
      <c r="I14" s="293"/>
      <c r="J14" s="293"/>
      <c r="K14" s="307">
        <f t="shared" si="0"/>
        <v>0</v>
      </c>
    </row>
    <row r="15" spans="1:11" s="4" customFormat="1" ht="27" customHeight="1">
      <c r="A15" s="289" t="s">
        <v>234</v>
      </c>
      <c r="B15" s="289"/>
      <c r="C15" s="294">
        <f>SUM(C16+C21+C22)</f>
        <v>0</v>
      </c>
      <c r="D15" s="294">
        <f>SUM(D16+D21+D22)</f>
        <v>0</v>
      </c>
      <c r="E15" s="294">
        <f t="shared" ref="E15:G15" si="1">SUM(E16+E21+E22)</f>
        <v>0</v>
      </c>
      <c r="F15" s="294">
        <f t="shared" si="1"/>
        <v>0</v>
      </c>
      <c r="G15" s="294">
        <f t="shared" si="1"/>
        <v>0</v>
      </c>
      <c r="H15" s="294"/>
      <c r="I15" s="294"/>
      <c r="J15" s="294"/>
      <c r="K15" s="290">
        <f>SUM(C15:J15)</f>
        <v>0</v>
      </c>
    </row>
    <row r="16" spans="1:11" s="317" customFormat="1" ht="48" customHeight="1">
      <c r="A16" s="313">
        <v>2.1</v>
      </c>
      <c r="B16" s="314" t="s">
        <v>257</v>
      </c>
      <c r="C16" s="315"/>
      <c r="D16" s="316">
        <f>SUM(D17:D20)</f>
        <v>0</v>
      </c>
      <c r="E16" s="316">
        <f>SUM(E17:E20)</f>
        <v>0</v>
      </c>
      <c r="F16" s="316">
        <f>SUM(F17:F20)</f>
        <v>0</v>
      </c>
      <c r="G16" s="316">
        <f t="shared" ref="G16" si="2">SUM(G17:G20)</f>
        <v>0</v>
      </c>
      <c r="H16" s="315"/>
      <c r="I16" s="315"/>
      <c r="J16" s="315"/>
      <c r="K16" s="311">
        <f>SUM(C16:J16)</f>
        <v>0</v>
      </c>
    </row>
    <row r="17" spans="1:11" ht="27" customHeight="1">
      <c r="A17" s="110"/>
      <c r="B17" s="111" t="s">
        <v>269</v>
      </c>
      <c r="C17" s="240"/>
      <c r="D17" s="243"/>
      <c r="E17" s="243"/>
      <c r="F17" s="243"/>
      <c r="G17" s="243"/>
      <c r="H17" s="240"/>
      <c r="I17" s="240"/>
      <c r="J17" s="240"/>
      <c r="K17" s="307">
        <f>SUM(C17:J17)</f>
        <v>0</v>
      </c>
    </row>
    <row r="18" spans="1:11" ht="27" customHeight="1">
      <c r="A18" s="110"/>
      <c r="B18" s="111" t="s">
        <v>270</v>
      </c>
      <c r="C18" s="240"/>
      <c r="D18" s="243"/>
      <c r="E18" s="243"/>
      <c r="F18" s="243"/>
      <c r="G18" s="243"/>
      <c r="H18" s="240"/>
      <c r="I18" s="240"/>
      <c r="J18" s="240"/>
      <c r="K18" s="307">
        <f t="shared" ref="K18:K25" si="3">SUM(C18:J18)</f>
        <v>0</v>
      </c>
    </row>
    <row r="19" spans="1:11" s="4" customFormat="1" ht="27" customHeight="1">
      <c r="A19" s="244"/>
      <c r="B19" s="111" t="s">
        <v>271</v>
      </c>
      <c r="C19" s="245"/>
      <c r="D19" s="246"/>
      <c r="E19" s="246"/>
      <c r="F19" s="246"/>
      <c r="G19" s="246"/>
      <c r="H19" s="245"/>
      <c r="I19" s="245"/>
      <c r="J19" s="245"/>
      <c r="K19" s="307">
        <f t="shared" si="3"/>
        <v>0</v>
      </c>
    </row>
    <row r="20" spans="1:11" s="4" customFormat="1" ht="27" customHeight="1">
      <c r="A20" s="438"/>
      <c r="B20" s="439" t="s">
        <v>272</v>
      </c>
      <c r="C20" s="440"/>
      <c r="D20" s="441"/>
      <c r="E20" s="441"/>
      <c r="F20" s="441"/>
      <c r="G20" s="441"/>
      <c r="H20" s="440"/>
      <c r="I20" s="440"/>
      <c r="J20" s="440"/>
      <c r="K20" s="442">
        <f t="shared" si="3"/>
        <v>0</v>
      </c>
    </row>
    <row r="21" spans="1:11" s="4" customFormat="1" ht="27" customHeight="1">
      <c r="A21" s="432">
        <v>2.2000000000000002</v>
      </c>
      <c r="B21" s="433" t="s">
        <v>228</v>
      </c>
      <c r="C21" s="434"/>
      <c r="D21" s="435"/>
      <c r="E21" s="435"/>
      <c r="F21" s="435"/>
      <c r="G21" s="436"/>
      <c r="H21" s="434"/>
      <c r="I21" s="434"/>
      <c r="J21" s="434"/>
      <c r="K21" s="437">
        <f t="shared" si="3"/>
        <v>0</v>
      </c>
    </row>
    <row r="22" spans="1:11" s="4" customFormat="1" ht="27" customHeight="1">
      <c r="A22" s="296">
        <v>2.2999999999999998</v>
      </c>
      <c r="B22" s="297" t="s">
        <v>229</v>
      </c>
      <c r="C22" s="298"/>
      <c r="D22" s="299">
        <f>SUM(D23:D26)</f>
        <v>0</v>
      </c>
      <c r="E22" s="299">
        <f>SUM(E23:E26)</f>
        <v>0</v>
      </c>
      <c r="F22" s="299">
        <f>SUM(F23:F26)</f>
        <v>0</v>
      </c>
      <c r="G22" s="299">
        <f t="shared" ref="G22:I22" si="4">SUM(G23:G26)</f>
        <v>0</v>
      </c>
      <c r="H22" s="299">
        <f t="shared" si="4"/>
        <v>0</v>
      </c>
      <c r="I22" s="299">
        <f t="shared" si="4"/>
        <v>0</v>
      </c>
      <c r="J22" s="298"/>
      <c r="K22" s="242">
        <f t="shared" si="3"/>
        <v>0</v>
      </c>
    </row>
    <row r="23" spans="1:11" s="4" customFormat="1" ht="27" customHeight="1">
      <c r="A23" s="247"/>
      <c r="B23" s="248" t="s">
        <v>273</v>
      </c>
      <c r="C23" s="249"/>
      <c r="D23" s="250"/>
      <c r="E23" s="250"/>
      <c r="F23" s="250"/>
      <c r="G23" s="261"/>
      <c r="H23" s="261"/>
      <c r="I23" s="261"/>
      <c r="J23" s="249"/>
      <c r="K23" s="307">
        <f t="shared" si="3"/>
        <v>0</v>
      </c>
    </row>
    <row r="24" spans="1:11" s="4" customFormat="1" ht="27" customHeight="1">
      <c r="A24" s="247"/>
      <c r="B24" s="248" t="s">
        <v>274</v>
      </c>
      <c r="C24" s="249"/>
      <c r="D24" s="250"/>
      <c r="E24" s="250"/>
      <c r="F24" s="250"/>
      <c r="G24" s="261"/>
      <c r="H24" s="261"/>
      <c r="I24" s="261"/>
      <c r="J24" s="249"/>
      <c r="K24" s="307">
        <f t="shared" si="3"/>
        <v>0</v>
      </c>
    </row>
    <row r="25" spans="1:11" s="4" customFormat="1" ht="27" customHeight="1">
      <c r="A25" s="247"/>
      <c r="B25" s="248" t="s">
        <v>275</v>
      </c>
      <c r="C25" s="249"/>
      <c r="D25" s="250"/>
      <c r="E25" s="250"/>
      <c r="F25" s="250"/>
      <c r="G25" s="261"/>
      <c r="H25" s="261"/>
      <c r="I25" s="261"/>
      <c r="J25" s="249"/>
      <c r="K25" s="307">
        <f t="shared" si="3"/>
        <v>0</v>
      </c>
    </row>
    <row r="26" spans="1:11" s="4" customFormat="1" ht="27" customHeight="1">
      <c r="A26" s="247"/>
      <c r="B26" s="248" t="s">
        <v>276</v>
      </c>
      <c r="C26" s="249"/>
      <c r="D26" s="250"/>
      <c r="E26" s="250"/>
      <c r="F26" s="250"/>
      <c r="G26" s="261"/>
      <c r="H26" s="261"/>
      <c r="I26" s="261"/>
      <c r="J26" s="249"/>
      <c r="K26" s="497">
        <f t="shared" ref="K26:K32" si="5">SUM(C26:J26)</f>
        <v>0</v>
      </c>
    </row>
    <row r="27" spans="1:11" s="4" customFormat="1" ht="27" customHeight="1">
      <c r="A27" s="289" t="s">
        <v>327</v>
      </c>
      <c r="B27" s="289"/>
      <c r="C27" s="294"/>
      <c r="D27" s="294">
        <f>SUM(D28)</f>
        <v>0</v>
      </c>
      <c r="E27" s="294">
        <f t="shared" ref="E27:I27" si="6">SUM(E28)</f>
        <v>0</v>
      </c>
      <c r="F27" s="294">
        <f t="shared" si="6"/>
        <v>0</v>
      </c>
      <c r="G27" s="294">
        <f t="shared" si="6"/>
        <v>0</v>
      </c>
      <c r="H27" s="294">
        <f t="shared" si="6"/>
        <v>0</v>
      </c>
      <c r="I27" s="294">
        <f t="shared" si="6"/>
        <v>0</v>
      </c>
      <c r="J27" s="294"/>
      <c r="K27" s="498">
        <f t="shared" si="5"/>
        <v>0</v>
      </c>
    </row>
    <row r="28" spans="1:11" s="4" customFormat="1" ht="48">
      <c r="A28" s="495">
        <v>3.1</v>
      </c>
      <c r="B28" s="494" t="s">
        <v>328</v>
      </c>
      <c r="C28" s="491"/>
      <c r="D28" s="492"/>
      <c r="E28" s="492"/>
      <c r="F28" s="492"/>
      <c r="G28" s="493"/>
      <c r="H28" s="493"/>
      <c r="I28" s="493"/>
      <c r="J28" s="491"/>
      <c r="K28" s="437">
        <f t="shared" si="5"/>
        <v>0</v>
      </c>
    </row>
    <row r="29" spans="1:11" s="4" customFormat="1" ht="27" customHeight="1">
      <c r="A29" s="289" t="s">
        <v>329</v>
      </c>
      <c r="B29" s="289"/>
      <c r="C29" s="294"/>
      <c r="D29" s="294">
        <f>SUM(D30:D31)</f>
        <v>0</v>
      </c>
      <c r="E29" s="294">
        <f>SUM(E30:E31)</f>
        <v>0</v>
      </c>
      <c r="F29" s="294">
        <f>SUM(F30:F31)</f>
        <v>0</v>
      </c>
      <c r="G29" s="294">
        <f>SUM(G30:G31)</f>
        <v>0</v>
      </c>
      <c r="H29" s="294">
        <f t="shared" ref="H29:I29" si="7">SUM(H30:H31)</f>
        <v>0</v>
      </c>
      <c r="I29" s="294">
        <f t="shared" si="7"/>
        <v>0</v>
      </c>
      <c r="J29" s="294"/>
      <c r="K29" s="290">
        <f t="shared" si="5"/>
        <v>0</v>
      </c>
    </row>
    <row r="30" spans="1:11" ht="27" customHeight="1">
      <c r="A30" s="285">
        <v>4.0999999999999996</v>
      </c>
      <c r="B30" s="286" t="s">
        <v>26</v>
      </c>
      <c r="C30" s="288"/>
      <c r="D30" s="287"/>
      <c r="E30" s="287"/>
      <c r="F30" s="287"/>
      <c r="G30" s="295"/>
      <c r="H30" s="288"/>
      <c r="I30" s="288"/>
      <c r="J30" s="288"/>
      <c r="K30" s="109">
        <f t="shared" si="5"/>
        <v>0</v>
      </c>
    </row>
    <row r="31" spans="1:11" ht="27" customHeight="1">
      <c r="A31" s="239">
        <v>4.2</v>
      </c>
      <c r="B31" s="111" t="s">
        <v>27</v>
      </c>
      <c r="C31" s="240"/>
      <c r="D31" s="112"/>
      <c r="E31" s="112"/>
      <c r="F31" s="112"/>
      <c r="G31" s="243"/>
      <c r="H31" s="240"/>
      <c r="I31" s="240"/>
      <c r="J31" s="240"/>
      <c r="K31" s="242">
        <f t="shared" si="5"/>
        <v>0</v>
      </c>
    </row>
    <row r="32" spans="1:11" s="4" customFormat="1" ht="27" customHeight="1">
      <c r="A32" s="289" t="s">
        <v>330</v>
      </c>
      <c r="B32" s="289"/>
      <c r="C32" s="294"/>
      <c r="D32" s="294">
        <f>SUM(D33)</f>
        <v>0</v>
      </c>
      <c r="E32" s="294">
        <f t="shared" ref="E32:J32" si="8">SUM(E33)</f>
        <v>0</v>
      </c>
      <c r="F32" s="294">
        <f t="shared" si="8"/>
        <v>0</v>
      </c>
      <c r="G32" s="294">
        <f t="shared" si="8"/>
        <v>0</v>
      </c>
      <c r="H32" s="294">
        <f t="shared" si="8"/>
        <v>0</v>
      </c>
      <c r="I32" s="294">
        <f t="shared" si="8"/>
        <v>0</v>
      </c>
      <c r="J32" s="294">
        <f t="shared" si="8"/>
        <v>0</v>
      </c>
      <c r="K32" s="290">
        <f t="shared" si="5"/>
        <v>0</v>
      </c>
    </row>
    <row r="33" spans="1:11" ht="27" customHeight="1">
      <c r="A33" s="285">
        <v>5.0999999999999996</v>
      </c>
      <c r="B33" s="286" t="s">
        <v>254</v>
      </c>
      <c r="C33" s="288"/>
      <c r="D33" s="287"/>
      <c r="E33" s="287"/>
      <c r="F33" s="287"/>
      <c r="G33" s="288"/>
      <c r="H33" s="288"/>
      <c r="I33" s="288"/>
      <c r="J33" s="288"/>
      <c r="K33" s="109">
        <f t="shared" ref="K33" si="9">SUM(D33:I33)</f>
        <v>0</v>
      </c>
    </row>
    <row r="34" spans="1:11" s="4" customFormat="1" ht="27" customHeight="1">
      <c r="A34" s="289" t="s">
        <v>331</v>
      </c>
      <c r="B34" s="289"/>
      <c r="C34" s="294"/>
      <c r="D34" s="294"/>
      <c r="E34" s="294"/>
      <c r="F34" s="294"/>
      <c r="G34" s="294"/>
      <c r="H34" s="294"/>
      <c r="I34" s="294"/>
      <c r="J34" s="294">
        <f>SUM(J35)</f>
        <v>0</v>
      </c>
      <c r="K34" s="290">
        <f t="shared" ref="K34:K37" si="10">SUM(C34:J34)</f>
        <v>0</v>
      </c>
    </row>
    <row r="35" spans="1:11" s="312" customFormat="1">
      <c r="A35" s="521">
        <v>6.1</v>
      </c>
      <c r="B35" s="522" t="s">
        <v>354</v>
      </c>
      <c r="C35" s="523"/>
      <c r="D35" s="523"/>
      <c r="E35" s="523"/>
      <c r="F35" s="523"/>
      <c r="G35" s="523"/>
      <c r="H35" s="523"/>
      <c r="I35" s="523"/>
      <c r="J35" s="524"/>
      <c r="K35" s="525">
        <f t="shared" si="10"/>
        <v>0</v>
      </c>
    </row>
    <row r="36" spans="1:11" s="4" customFormat="1" ht="27" customHeight="1">
      <c r="A36" s="289" t="s">
        <v>332</v>
      </c>
      <c r="B36" s="289"/>
      <c r="C36" s="294"/>
      <c r="D36" s="294"/>
      <c r="E36" s="294"/>
      <c r="F36" s="294"/>
      <c r="G36" s="294"/>
      <c r="H36" s="294"/>
      <c r="I36" s="294"/>
      <c r="J36" s="294">
        <f>SUM(J37:J44)</f>
        <v>0</v>
      </c>
      <c r="K36" s="290">
        <f t="shared" si="10"/>
        <v>0</v>
      </c>
    </row>
    <row r="37" spans="1:11" s="312" customFormat="1">
      <c r="A37" s="424">
        <v>7.1</v>
      </c>
      <c r="B37" s="425" t="s">
        <v>248</v>
      </c>
      <c r="C37" s="309"/>
      <c r="D37" s="309"/>
      <c r="E37" s="309"/>
      <c r="F37" s="309"/>
      <c r="G37" s="309"/>
      <c r="H37" s="309"/>
      <c r="I37" s="309"/>
      <c r="J37" s="310"/>
      <c r="K37" s="311">
        <f t="shared" si="10"/>
        <v>0</v>
      </c>
    </row>
    <row r="38" spans="1:11" s="312" customFormat="1">
      <c r="A38" s="426">
        <v>7.2</v>
      </c>
      <c r="B38" s="427" t="s">
        <v>249</v>
      </c>
      <c r="C38" s="309"/>
      <c r="D38" s="309"/>
      <c r="E38" s="309"/>
      <c r="F38" s="309"/>
      <c r="G38" s="309"/>
      <c r="H38" s="309"/>
      <c r="I38" s="309"/>
      <c r="J38" s="310"/>
      <c r="K38" s="311">
        <f t="shared" ref="K38:K43" si="11">SUM(C38:J38)</f>
        <v>0</v>
      </c>
    </row>
    <row r="39" spans="1:11" s="312" customFormat="1">
      <c r="A39" s="426">
        <v>7.3</v>
      </c>
      <c r="B39" s="428" t="s">
        <v>245</v>
      </c>
      <c r="C39" s="309"/>
      <c r="D39" s="309"/>
      <c r="E39" s="309"/>
      <c r="F39" s="309"/>
      <c r="G39" s="309"/>
      <c r="H39" s="309"/>
      <c r="I39" s="309"/>
      <c r="J39" s="310"/>
      <c r="K39" s="311">
        <f t="shared" si="11"/>
        <v>0</v>
      </c>
    </row>
    <row r="40" spans="1:11" s="312" customFormat="1">
      <c r="A40" s="426">
        <v>7.4</v>
      </c>
      <c r="B40" s="428" t="s">
        <v>246</v>
      </c>
      <c r="C40" s="309"/>
      <c r="D40" s="309"/>
      <c r="E40" s="309"/>
      <c r="F40" s="309"/>
      <c r="G40" s="309"/>
      <c r="H40" s="309"/>
      <c r="I40" s="309"/>
      <c r="J40" s="310"/>
      <c r="K40" s="311">
        <f t="shared" si="11"/>
        <v>0</v>
      </c>
    </row>
    <row r="41" spans="1:11" s="312" customFormat="1">
      <c r="A41" s="426">
        <v>7.5</v>
      </c>
      <c r="B41" s="428" t="s">
        <v>244</v>
      </c>
      <c r="C41" s="309"/>
      <c r="D41" s="309"/>
      <c r="E41" s="309"/>
      <c r="F41" s="309"/>
      <c r="G41" s="309"/>
      <c r="H41" s="309"/>
      <c r="I41" s="309"/>
      <c r="J41" s="310"/>
      <c r="K41" s="311">
        <f t="shared" si="11"/>
        <v>0</v>
      </c>
    </row>
    <row r="42" spans="1:11" s="312" customFormat="1">
      <c r="A42" s="426">
        <v>7.6</v>
      </c>
      <c r="B42" s="427" t="s">
        <v>250</v>
      </c>
      <c r="C42" s="309"/>
      <c r="D42" s="309"/>
      <c r="E42" s="309"/>
      <c r="F42" s="309"/>
      <c r="G42" s="309"/>
      <c r="H42" s="309"/>
      <c r="I42" s="309"/>
      <c r="J42" s="310"/>
      <c r="K42" s="311">
        <f t="shared" si="11"/>
        <v>0</v>
      </c>
    </row>
    <row r="43" spans="1:11" s="312" customFormat="1">
      <c r="A43" s="426">
        <v>7.7</v>
      </c>
      <c r="B43" s="429" t="s">
        <v>268</v>
      </c>
      <c r="C43" s="309"/>
      <c r="D43" s="309"/>
      <c r="E43" s="309"/>
      <c r="F43" s="309"/>
      <c r="G43" s="309"/>
      <c r="H43" s="309"/>
      <c r="I43" s="309"/>
      <c r="J43" s="310"/>
      <c r="K43" s="311">
        <f t="shared" si="11"/>
        <v>0</v>
      </c>
    </row>
    <row r="44" spans="1:11" s="312" customFormat="1">
      <c r="A44" s="496">
        <v>7.8</v>
      </c>
      <c r="B44" s="430" t="s">
        <v>355</v>
      </c>
      <c r="C44" s="421"/>
      <c r="D44" s="421"/>
      <c r="E44" s="421"/>
      <c r="F44" s="421"/>
      <c r="G44" s="421"/>
      <c r="H44" s="421"/>
      <c r="I44" s="421"/>
      <c r="J44" s="422"/>
      <c r="K44" s="423">
        <f>SUM(C44:J44)</f>
        <v>0</v>
      </c>
    </row>
    <row r="45" spans="1:11" s="312" customFormat="1" ht="25.5" customHeight="1">
      <c r="A45" s="591" t="s">
        <v>335</v>
      </c>
      <c r="B45" s="591"/>
      <c r="C45" s="431">
        <f>SUM(C8,C15,C27,C29,C32,C34,C36)</f>
        <v>0</v>
      </c>
      <c r="D45" s="431">
        <f t="shared" ref="D45:K45" si="12">SUM(D8,D15,D27,D29,D32,D34,D36)</f>
        <v>0</v>
      </c>
      <c r="E45" s="431">
        <f t="shared" si="12"/>
        <v>0</v>
      </c>
      <c r="F45" s="431">
        <f t="shared" si="12"/>
        <v>0</v>
      </c>
      <c r="G45" s="431">
        <f t="shared" si="12"/>
        <v>0</v>
      </c>
      <c r="H45" s="431">
        <f t="shared" si="12"/>
        <v>0</v>
      </c>
      <c r="I45" s="431">
        <f t="shared" si="12"/>
        <v>0</v>
      </c>
      <c r="J45" s="431">
        <f t="shared" si="12"/>
        <v>0</v>
      </c>
      <c r="K45" s="431">
        <f t="shared" si="12"/>
        <v>0</v>
      </c>
    </row>
    <row r="46" spans="1:11" s="4" customFormat="1" ht="27" customHeight="1">
      <c r="A46" s="289" t="s">
        <v>333</v>
      </c>
      <c r="B46" s="289"/>
      <c r="C46" s="294"/>
      <c r="D46" s="294"/>
      <c r="E46" s="294"/>
      <c r="F46" s="294"/>
      <c r="G46" s="294"/>
      <c r="H46" s="294"/>
      <c r="I46" s="294"/>
      <c r="J46" s="294">
        <f>SUM(J47:J49)</f>
        <v>0</v>
      </c>
      <c r="K46" s="290">
        <f>SUM(C46:J46)</f>
        <v>0</v>
      </c>
    </row>
    <row r="47" spans="1:11" s="321" customFormat="1" ht="48">
      <c r="A47" s="308">
        <v>8.1</v>
      </c>
      <c r="B47" s="318" t="s">
        <v>304</v>
      </c>
      <c r="C47" s="319"/>
      <c r="D47" s="319"/>
      <c r="E47" s="319"/>
      <c r="F47" s="319"/>
      <c r="G47" s="319"/>
      <c r="H47" s="319"/>
      <c r="I47" s="319"/>
      <c r="J47" s="322"/>
      <c r="K47" s="320">
        <f>SUM(C47:J47)</f>
        <v>0</v>
      </c>
    </row>
    <row r="48" spans="1:11" s="321" customFormat="1" ht="48">
      <c r="A48" s="308">
        <v>8.1999999999999993</v>
      </c>
      <c r="B48" s="318" t="s">
        <v>306</v>
      </c>
      <c r="C48" s="319"/>
      <c r="D48" s="319"/>
      <c r="E48" s="319"/>
      <c r="F48" s="319"/>
      <c r="G48" s="319"/>
      <c r="H48" s="319"/>
      <c r="I48" s="319"/>
      <c r="J48" s="322"/>
      <c r="K48" s="320">
        <f>SUM(C48:J48)</f>
        <v>0</v>
      </c>
    </row>
    <row r="49" spans="1:11" s="321" customFormat="1" ht="48">
      <c r="A49" s="308">
        <v>8.3000000000000007</v>
      </c>
      <c r="B49" s="318" t="s">
        <v>305</v>
      </c>
      <c r="C49" s="319"/>
      <c r="D49" s="319"/>
      <c r="E49" s="319"/>
      <c r="F49" s="319"/>
      <c r="G49" s="319"/>
      <c r="H49" s="319"/>
      <c r="I49" s="319"/>
      <c r="J49" s="322"/>
      <c r="K49" s="320">
        <f>SUM(C49:J49)</f>
        <v>0</v>
      </c>
    </row>
    <row r="50" spans="1:11" s="4" customFormat="1" ht="27" customHeight="1">
      <c r="A50" s="584" t="s">
        <v>334</v>
      </c>
      <c r="B50" s="586"/>
      <c r="C50" s="251">
        <f>C45+C46</f>
        <v>0</v>
      </c>
      <c r="D50" s="251">
        <f t="shared" ref="D50:J50" si="13">D45+D46</f>
        <v>0</v>
      </c>
      <c r="E50" s="251">
        <f t="shared" si="13"/>
        <v>0</v>
      </c>
      <c r="F50" s="251">
        <f t="shared" si="13"/>
        <v>0</v>
      </c>
      <c r="G50" s="251">
        <f t="shared" si="13"/>
        <v>0</v>
      </c>
      <c r="H50" s="251">
        <f t="shared" si="13"/>
        <v>0</v>
      </c>
      <c r="I50" s="251">
        <f t="shared" si="13"/>
        <v>0</v>
      </c>
      <c r="J50" s="251">
        <f t="shared" si="13"/>
        <v>0</v>
      </c>
      <c r="K50" s="251">
        <f>K45+K46</f>
        <v>0</v>
      </c>
    </row>
  </sheetData>
  <mergeCells count="7">
    <mergeCell ref="A6:B7"/>
    <mergeCell ref="D6:I6"/>
    <mergeCell ref="A50:B50"/>
    <mergeCell ref="C6:C7"/>
    <mergeCell ref="K6:K7"/>
    <mergeCell ref="J6:J7"/>
    <mergeCell ref="A45:B45"/>
  </mergeCells>
  <printOptions horizontalCentered="1"/>
  <pageMargins left="0.70866141732283472" right="0.23622047244094491" top="0.98425196850393704" bottom="0.62992125984251968" header="0.51181102362204722" footer="0.27559055118110237"/>
  <pageSetup paperSize="9" scale="85" orientation="landscape" r:id="rId1"/>
  <headerFooter alignWithMargins="0">
    <oddFooter>&amp;C&amp;P/&amp;N&amp;R&amp;A</oddFooter>
  </headerFooter>
  <rowBreaks count="1" manualBreakCount="1">
    <brk id="35" max="10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1"/>
  <sheetViews>
    <sheetView view="pageBreakPreview" zoomScaleNormal="100" zoomScaleSheetLayoutView="100" workbookViewId="0">
      <selection activeCell="N17" sqref="N17"/>
    </sheetView>
  </sheetViews>
  <sheetFormatPr defaultRowHeight="24"/>
  <cols>
    <col min="1" max="1" width="8.28515625" style="454" customWidth="1"/>
    <col min="2" max="2" width="37.7109375" style="454" customWidth="1"/>
    <col min="3" max="3" width="10.85546875" style="454" customWidth="1"/>
    <col min="4" max="4" width="9.85546875" style="454" customWidth="1"/>
    <col min="5" max="8" width="14.5703125" style="454" customWidth="1"/>
    <col min="9" max="9" width="19.85546875" style="454" customWidth="1"/>
    <col min="10" max="10" width="15.7109375" style="454" customWidth="1"/>
    <col min="11" max="16384" width="9.140625" style="454"/>
  </cols>
  <sheetData>
    <row r="1" spans="1:10">
      <c r="A1" s="671" t="s">
        <v>140</v>
      </c>
      <c r="B1" s="671"/>
      <c r="C1" s="671"/>
      <c r="D1" s="671"/>
      <c r="E1" s="671"/>
      <c r="F1" s="671"/>
      <c r="G1" s="671"/>
      <c r="H1" s="671"/>
      <c r="I1" s="671"/>
      <c r="J1" s="671"/>
    </row>
    <row r="2" spans="1:10" ht="27.75">
      <c r="A2" s="672" t="s">
        <v>141</v>
      </c>
      <c r="B2" s="672"/>
      <c r="C2" s="672"/>
      <c r="D2" s="672"/>
      <c r="E2" s="672"/>
      <c r="F2" s="672"/>
      <c r="G2" s="672"/>
      <c r="H2" s="672"/>
      <c r="I2" s="672"/>
      <c r="J2" s="672"/>
    </row>
    <row r="3" spans="1:10">
      <c r="A3" s="455" t="s">
        <v>142</v>
      </c>
      <c r="B3" s="455"/>
      <c r="C3" s="456"/>
      <c r="D3" s="456"/>
      <c r="E3" s="456"/>
      <c r="F3" s="456"/>
      <c r="G3" s="456"/>
      <c r="H3" s="456"/>
      <c r="I3" s="456"/>
      <c r="J3" s="456"/>
    </row>
    <row r="4" spans="1:10">
      <c r="A4" s="457" t="s">
        <v>143</v>
      </c>
      <c r="B4" s="457"/>
      <c r="C4" s="458"/>
      <c r="D4" s="458"/>
      <c r="E4" s="458"/>
      <c r="F4" s="458"/>
      <c r="G4" s="458"/>
      <c r="H4" s="458"/>
      <c r="I4" s="458"/>
      <c r="J4" s="458"/>
    </row>
    <row r="5" spans="1:10">
      <c r="A5" s="457" t="s">
        <v>144</v>
      </c>
      <c r="B5" s="457"/>
      <c r="C5" s="458"/>
      <c r="D5" s="458"/>
      <c r="E5" s="457" t="s">
        <v>145</v>
      </c>
      <c r="F5" s="457"/>
      <c r="G5" s="457"/>
      <c r="H5" s="457"/>
      <c r="I5" s="457"/>
      <c r="J5" s="458"/>
    </row>
    <row r="6" spans="1:10">
      <c r="A6" s="457" t="s">
        <v>146</v>
      </c>
      <c r="B6" s="457"/>
      <c r="C6" s="458"/>
      <c r="D6" s="458"/>
      <c r="E6" s="457"/>
      <c r="F6" s="457"/>
      <c r="G6" s="457"/>
      <c r="H6" s="457"/>
      <c r="I6" s="457"/>
      <c r="J6" s="458"/>
    </row>
    <row r="7" spans="1:10">
      <c r="A7" s="457" t="s">
        <v>147</v>
      </c>
      <c r="B7" s="457"/>
      <c r="C7" s="458"/>
      <c r="D7" s="458"/>
      <c r="E7" s="457" t="s">
        <v>148</v>
      </c>
      <c r="F7" s="457"/>
      <c r="G7" s="457" t="s">
        <v>105</v>
      </c>
      <c r="H7" s="457"/>
      <c r="I7" s="457" t="s">
        <v>149</v>
      </c>
      <c r="J7" s="458"/>
    </row>
    <row r="8" spans="1:10" ht="24.75" thickBot="1">
      <c r="A8" s="673" t="s">
        <v>66</v>
      </c>
      <c r="B8" s="673"/>
      <c r="C8" s="673"/>
      <c r="D8" s="673"/>
      <c r="E8" s="673"/>
      <c r="F8" s="673"/>
      <c r="G8" s="673"/>
      <c r="H8" s="673"/>
      <c r="I8" s="673"/>
      <c r="J8" s="673"/>
    </row>
    <row r="9" spans="1:10" ht="24.75" thickTop="1">
      <c r="A9" s="674" t="s">
        <v>150</v>
      </c>
      <c r="B9" s="674" t="s">
        <v>5</v>
      </c>
      <c r="C9" s="674" t="s">
        <v>6</v>
      </c>
      <c r="D9" s="674" t="s">
        <v>151</v>
      </c>
      <c r="E9" s="676" t="s">
        <v>24</v>
      </c>
      <c r="F9" s="676"/>
      <c r="G9" s="676" t="s">
        <v>152</v>
      </c>
      <c r="H9" s="676"/>
      <c r="I9" s="459" t="s">
        <v>113</v>
      </c>
      <c r="J9" s="460" t="s">
        <v>153</v>
      </c>
    </row>
    <row r="10" spans="1:10" ht="24.75" thickBot="1">
      <c r="A10" s="675"/>
      <c r="B10" s="675"/>
      <c r="C10" s="675"/>
      <c r="D10" s="675"/>
      <c r="E10" s="461" t="s">
        <v>68</v>
      </c>
      <c r="F10" s="461" t="s">
        <v>106</v>
      </c>
      <c r="G10" s="461" t="s">
        <v>68</v>
      </c>
      <c r="H10" s="461" t="s">
        <v>106</v>
      </c>
      <c r="I10" s="462" t="s">
        <v>154</v>
      </c>
      <c r="J10" s="461"/>
    </row>
    <row r="11" spans="1:10" ht="24.75" thickTop="1">
      <c r="A11" s="463"/>
      <c r="B11" s="463"/>
      <c r="C11" s="463"/>
      <c r="D11" s="463"/>
      <c r="E11" s="463"/>
      <c r="F11" s="463"/>
      <c r="G11" s="463"/>
      <c r="H11" s="463"/>
      <c r="I11" s="463"/>
      <c r="J11" s="463"/>
    </row>
    <row r="12" spans="1:10">
      <c r="A12" s="464"/>
      <c r="B12" s="464"/>
      <c r="C12" s="464"/>
      <c r="D12" s="464"/>
      <c r="E12" s="464"/>
      <c r="F12" s="464"/>
      <c r="G12" s="464"/>
      <c r="H12" s="464"/>
      <c r="I12" s="464"/>
      <c r="J12" s="464"/>
    </row>
    <row r="13" spans="1:10">
      <c r="A13" s="464"/>
      <c r="B13" s="464"/>
      <c r="C13" s="464"/>
      <c r="D13" s="464"/>
      <c r="E13" s="464"/>
      <c r="F13" s="464"/>
      <c r="G13" s="464"/>
      <c r="H13" s="464"/>
      <c r="I13" s="464"/>
      <c r="J13" s="464"/>
    </row>
    <row r="14" spans="1:10">
      <c r="A14" s="464"/>
      <c r="B14" s="464"/>
      <c r="C14" s="464"/>
      <c r="D14" s="464"/>
      <c r="E14" s="464"/>
      <c r="F14" s="464"/>
      <c r="G14" s="464"/>
      <c r="H14" s="464"/>
      <c r="I14" s="464"/>
      <c r="J14" s="464"/>
    </row>
    <row r="15" spans="1:10">
      <c r="A15" s="464"/>
      <c r="B15" s="464"/>
      <c r="C15" s="464"/>
      <c r="D15" s="464"/>
      <c r="E15" s="464"/>
      <c r="F15" s="464"/>
      <c r="G15" s="464"/>
      <c r="H15" s="464"/>
      <c r="I15" s="464"/>
      <c r="J15" s="464"/>
    </row>
    <row r="16" spans="1:10">
      <c r="A16" s="464"/>
      <c r="B16" s="464"/>
      <c r="C16" s="464"/>
      <c r="D16" s="464"/>
      <c r="E16" s="464"/>
      <c r="F16" s="464"/>
      <c r="G16" s="464"/>
      <c r="H16" s="464"/>
      <c r="I16" s="464"/>
      <c r="J16" s="464"/>
    </row>
    <row r="17" spans="1:10">
      <c r="A17" s="464"/>
      <c r="B17" s="464"/>
      <c r="C17" s="464"/>
      <c r="D17" s="464"/>
      <c r="E17" s="464"/>
      <c r="F17" s="464"/>
      <c r="G17" s="464"/>
      <c r="H17" s="464"/>
      <c r="I17" s="464"/>
      <c r="J17" s="464"/>
    </row>
    <row r="18" spans="1:10">
      <c r="A18" s="464"/>
      <c r="B18" s="464"/>
      <c r="C18" s="464"/>
      <c r="D18" s="464"/>
      <c r="E18" s="464"/>
      <c r="F18" s="464"/>
      <c r="G18" s="464"/>
      <c r="H18" s="464"/>
      <c r="I18" s="464"/>
      <c r="J18" s="464"/>
    </row>
    <row r="19" spans="1:10">
      <c r="A19" s="464"/>
      <c r="B19" s="464"/>
      <c r="C19" s="464"/>
      <c r="D19" s="464"/>
      <c r="E19" s="464"/>
      <c r="F19" s="464"/>
      <c r="G19" s="464"/>
      <c r="H19" s="464"/>
      <c r="I19" s="464"/>
      <c r="J19" s="464"/>
    </row>
    <row r="20" spans="1:10">
      <c r="A20" s="464"/>
      <c r="B20" s="464"/>
      <c r="C20" s="464"/>
      <c r="D20" s="464"/>
      <c r="E20" s="464"/>
      <c r="F20" s="464"/>
      <c r="G20" s="464"/>
      <c r="H20" s="464"/>
      <c r="I20" s="464"/>
      <c r="J20" s="464"/>
    </row>
    <row r="21" spans="1:10">
      <c r="A21" s="465"/>
      <c r="B21" s="465"/>
      <c r="C21" s="465"/>
      <c r="D21" s="465"/>
      <c r="E21" s="465"/>
      <c r="F21" s="465"/>
      <c r="G21" s="465"/>
      <c r="H21" s="465"/>
      <c r="I21" s="465"/>
      <c r="J21" s="465"/>
    </row>
  </sheetData>
  <mergeCells count="9">
    <mergeCell ref="A1:J1"/>
    <mergeCell ref="A2:J2"/>
    <mergeCell ref="A8:J8"/>
    <mergeCell ref="A9:A10"/>
    <mergeCell ref="B9:B10"/>
    <mergeCell ref="C9:C10"/>
    <mergeCell ref="D9:D10"/>
    <mergeCell ref="E9:F9"/>
    <mergeCell ref="G9:H9"/>
  </mergeCells>
  <printOptions horizontalCentered="1"/>
  <pageMargins left="0.4" right="0.41" top="0.55118110236220474" bottom="0.55118110236220474" header="0.31496062992125984" footer="0.31496062992125984"/>
  <pageSetup paperSize="9" scale="9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34"/>
  <sheetViews>
    <sheetView view="pageBreakPreview" zoomScale="90" zoomScaleNormal="100" zoomScaleSheetLayoutView="90" workbookViewId="0">
      <selection activeCell="H8" sqref="H8"/>
    </sheetView>
  </sheetViews>
  <sheetFormatPr defaultRowHeight="24"/>
  <cols>
    <col min="1" max="1" width="8.5703125" style="454" customWidth="1"/>
    <col min="2" max="2" width="31.42578125" style="454" customWidth="1"/>
    <col min="3" max="3" width="16" style="454" customWidth="1"/>
    <col min="4" max="4" width="13" style="454" customWidth="1"/>
    <col min="5" max="5" width="14.140625" style="454" customWidth="1"/>
    <col min="6" max="6" width="13" style="454" customWidth="1"/>
    <col min="7" max="16384" width="9.140625" style="454"/>
  </cols>
  <sheetData>
    <row r="1" spans="1:6">
      <c r="A1" s="671" t="s">
        <v>155</v>
      </c>
      <c r="B1" s="671"/>
      <c r="C1" s="671"/>
      <c r="D1" s="671"/>
      <c r="E1" s="671"/>
      <c r="F1" s="671"/>
    </row>
    <row r="2" spans="1:6" ht="27.75">
      <c r="A2" s="672" t="s">
        <v>156</v>
      </c>
      <c r="B2" s="672"/>
      <c r="C2" s="672"/>
      <c r="D2" s="672"/>
      <c r="E2" s="672"/>
      <c r="F2" s="672"/>
    </row>
    <row r="3" spans="1:6">
      <c r="A3" s="455" t="s">
        <v>142</v>
      </c>
      <c r="B3" s="455"/>
      <c r="C3" s="455"/>
      <c r="D3" s="455"/>
      <c r="E3" s="455"/>
      <c r="F3" s="455"/>
    </row>
    <row r="4" spans="1:6">
      <c r="A4" s="457" t="s">
        <v>143</v>
      </c>
      <c r="B4" s="457"/>
      <c r="C4" s="457"/>
      <c r="D4" s="457"/>
      <c r="E4" s="457"/>
      <c r="F4" s="457"/>
    </row>
    <row r="5" spans="1:6">
      <c r="A5" s="457" t="s">
        <v>144</v>
      </c>
      <c r="B5" s="457"/>
      <c r="C5" s="457"/>
      <c r="D5" s="457"/>
      <c r="E5" s="457"/>
      <c r="F5" s="457"/>
    </row>
    <row r="6" spans="1:6">
      <c r="A6" s="457" t="s">
        <v>145</v>
      </c>
      <c r="B6" s="457"/>
      <c r="C6" s="457"/>
      <c r="D6" s="457"/>
      <c r="E6" s="457"/>
      <c r="F6" s="457"/>
    </row>
    <row r="7" spans="1:6">
      <c r="A7" s="457" t="s">
        <v>146</v>
      </c>
      <c r="B7" s="457"/>
      <c r="C7" s="457"/>
      <c r="D7" s="457"/>
      <c r="E7" s="457"/>
      <c r="F7" s="457"/>
    </row>
    <row r="8" spans="1:6">
      <c r="A8" s="457" t="s">
        <v>157</v>
      </c>
      <c r="B8" s="457"/>
      <c r="C8" s="457" t="s">
        <v>49</v>
      </c>
      <c r="D8" s="457"/>
      <c r="E8" s="457"/>
      <c r="F8" s="457"/>
    </row>
    <row r="9" spans="1:6">
      <c r="A9" s="457" t="s">
        <v>158</v>
      </c>
      <c r="B9" s="457"/>
      <c r="C9" s="457" t="s">
        <v>105</v>
      </c>
      <c r="D9" s="457"/>
      <c r="E9" s="457" t="s">
        <v>149</v>
      </c>
      <c r="F9" s="457"/>
    </row>
    <row r="10" spans="1:6" ht="24.75" thickBot="1">
      <c r="A10" s="671" t="s">
        <v>66</v>
      </c>
      <c r="B10" s="671"/>
      <c r="C10" s="671"/>
      <c r="D10" s="671"/>
      <c r="E10" s="671"/>
      <c r="F10" s="671"/>
    </row>
    <row r="11" spans="1:6" s="469" customFormat="1" ht="45.75" customHeight="1" thickTop="1" thickBot="1">
      <c r="A11" s="466" t="s">
        <v>150</v>
      </c>
      <c r="B11" s="467" t="s">
        <v>5</v>
      </c>
      <c r="C11" s="467" t="s">
        <v>159</v>
      </c>
      <c r="D11" s="467" t="s">
        <v>160</v>
      </c>
      <c r="E11" s="467" t="s">
        <v>161</v>
      </c>
      <c r="F11" s="468" t="s">
        <v>153</v>
      </c>
    </row>
    <row r="12" spans="1:6" ht="24.75" thickTop="1">
      <c r="A12" s="470">
        <v>1</v>
      </c>
      <c r="B12" s="463" t="s">
        <v>162</v>
      </c>
      <c r="C12" s="463"/>
      <c r="D12" s="463"/>
      <c r="E12" s="463"/>
      <c r="F12" s="471"/>
    </row>
    <row r="13" spans="1:6">
      <c r="A13" s="472">
        <v>2</v>
      </c>
      <c r="B13" s="464" t="s">
        <v>162</v>
      </c>
      <c r="C13" s="464"/>
      <c r="D13" s="464"/>
      <c r="E13" s="464"/>
      <c r="F13" s="473"/>
    </row>
    <row r="14" spans="1:6">
      <c r="A14" s="472">
        <v>3</v>
      </c>
      <c r="B14" s="464" t="s">
        <v>162</v>
      </c>
      <c r="C14" s="464"/>
      <c r="D14" s="464"/>
      <c r="E14" s="464"/>
      <c r="F14" s="473"/>
    </row>
    <row r="15" spans="1:6">
      <c r="A15" s="472">
        <v>4</v>
      </c>
      <c r="B15" s="464" t="s">
        <v>162</v>
      </c>
      <c r="C15" s="464"/>
      <c r="D15" s="464"/>
      <c r="E15" s="464"/>
      <c r="F15" s="473"/>
    </row>
    <row r="16" spans="1:6">
      <c r="A16" s="472"/>
      <c r="B16" s="464" t="s">
        <v>163</v>
      </c>
      <c r="C16" s="464"/>
      <c r="D16" s="464"/>
      <c r="E16" s="464"/>
      <c r="F16" s="473"/>
    </row>
    <row r="17" spans="1:6">
      <c r="A17" s="472"/>
      <c r="B17" s="474"/>
      <c r="C17" s="464"/>
      <c r="D17" s="464"/>
      <c r="E17" s="464"/>
      <c r="F17" s="473"/>
    </row>
    <row r="18" spans="1:6">
      <c r="A18" s="472"/>
      <c r="B18" s="475" t="s">
        <v>164</v>
      </c>
      <c r="C18" s="464"/>
      <c r="D18" s="464"/>
      <c r="E18" s="464"/>
      <c r="F18" s="473"/>
    </row>
    <row r="19" spans="1:6">
      <c r="A19" s="472"/>
      <c r="B19" s="464" t="s">
        <v>165</v>
      </c>
      <c r="C19" s="464"/>
      <c r="D19" s="464"/>
      <c r="E19" s="464"/>
      <c r="F19" s="473"/>
    </row>
    <row r="20" spans="1:6">
      <c r="A20" s="472"/>
      <c r="B20" s="464" t="s">
        <v>166</v>
      </c>
      <c r="C20" s="464"/>
      <c r="D20" s="464"/>
      <c r="E20" s="464"/>
      <c r="F20" s="473"/>
    </row>
    <row r="21" spans="1:6">
      <c r="A21" s="472"/>
      <c r="B21" s="464" t="s">
        <v>167</v>
      </c>
      <c r="C21" s="464"/>
      <c r="D21" s="464"/>
      <c r="E21" s="464"/>
      <c r="F21" s="473"/>
    </row>
    <row r="22" spans="1:6" ht="24.75" thickBot="1">
      <c r="A22" s="476"/>
      <c r="B22" s="477" t="s">
        <v>168</v>
      </c>
      <c r="C22" s="477"/>
      <c r="D22" s="477"/>
      <c r="E22" s="477"/>
      <c r="F22" s="478"/>
    </row>
    <row r="23" spans="1:6" ht="25.5" thickTop="1" thickBot="1">
      <c r="A23" s="678" t="s">
        <v>169</v>
      </c>
      <c r="B23" s="678"/>
      <c r="C23" s="678"/>
      <c r="D23" s="678"/>
      <c r="E23" s="479"/>
    </row>
    <row r="24" spans="1:6" ht="12.75" customHeight="1" thickTop="1"/>
    <row r="25" spans="1:6">
      <c r="A25" s="454" t="s">
        <v>170</v>
      </c>
      <c r="D25" s="454" t="s">
        <v>171</v>
      </c>
    </row>
    <row r="26" spans="1:6" ht="12.75" customHeight="1"/>
    <row r="27" spans="1:6">
      <c r="A27" s="677" t="s">
        <v>172</v>
      </c>
      <c r="B27" s="677"/>
      <c r="C27" s="677"/>
      <c r="D27" s="677"/>
      <c r="E27" s="677"/>
      <c r="F27" s="677"/>
    </row>
    <row r="28" spans="1:6">
      <c r="A28" s="677" t="s">
        <v>173</v>
      </c>
      <c r="B28" s="677"/>
      <c r="C28" s="677"/>
      <c r="D28" s="677"/>
      <c r="E28" s="677"/>
      <c r="F28" s="677"/>
    </row>
    <row r="29" spans="1:6">
      <c r="A29" s="677" t="s">
        <v>174</v>
      </c>
      <c r="B29" s="677"/>
      <c r="C29" s="677"/>
      <c r="D29" s="677"/>
      <c r="E29" s="677"/>
      <c r="F29" s="677"/>
    </row>
    <row r="30" spans="1:6" ht="9" customHeight="1"/>
    <row r="31" spans="1:6">
      <c r="A31" s="677" t="s">
        <v>172</v>
      </c>
      <c r="B31" s="677"/>
      <c r="D31" s="677" t="s">
        <v>172</v>
      </c>
      <c r="E31" s="677"/>
      <c r="F31" s="677"/>
    </row>
    <row r="32" spans="1:6">
      <c r="A32" s="677" t="s">
        <v>173</v>
      </c>
      <c r="B32" s="677"/>
      <c r="D32" s="677" t="s">
        <v>173</v>
      </c>
      <c r="E32" s="677"/>
      <c r="F32" s="677"/>
    </row>
    <row r="33" spans="1:6" ht="25.5" customHeight="1">
      <c r="A33" s="677" t="s">
        <v>175</v>
      </c>
      <c r="B33" s="677"/>
      <c r="D33" s="677" t="s">
        <v>175</v>
      </c>
      <c r="E33" s="677"/>
      <c r="F33" s="677"/>
    </row>
    <row r="34" spans="1:6" ht="19.5" customHeight="1">
      <c r="A34" s="677"/>
      <c r="B34" s="677"/>
      <c r="C34" s="677"/>
      <c r="D34" s="677"/>
      <c r="E34" s="677"/>
      <c r="F34" s="677"/>
    </row>
  </sheetData>
  <mergeCells count="14">
    <mergeCell ref="A34:F34"/>
    <mergeCell ref="A29:F29"/>
    <mergeCell ref="A31:B31"/>
    <mergeCell ref="D31:F31"/>
    <mergeCell ref="A32:B32"/>
    <mergeCell ref="D32:F32"/>
    <mergeCell ref="A33:B33"/>
    <mergeCell ref="D33:F33"/>
    <mergeCell ref="A28:F28"/>
    <mergeCell ref="A1:F1"/>
    <mergeCell ref="A2:F2"/>
    <mergeCell ref="A10:F10"/>
    <mergeCell ref="A23:D23"/>
    <mergeCell ref="A27:F27"/>
  </mergeCells>
  <printOptions horizontalCentered="1"/>
  <pageMargins left="0.31496062992125984" right="0.31496062992125984" top="0.28999999999999998" bottom="0.15748031496062992" header="0.49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30"/>
  <sheetViews>
    <sheetView view="pageBreakPreview" zoomScale="90" zoomScaleNormal="100" zoomScaleSheetLayoutView="90" workbookViewId="0">
      <selection activeCell="P10" sqref="P10"/>
    </sheetView>
  </sheetViews>
  <sheetFormatPr defaultRowHeight="24"/>
  <cols>
    <col min="1" max="1" width="8.5703125" style="454" customWidth="1"/>
    <col min="2" max="2" width="41.42578125" style="454" customWidth="1"/>
    <col min="3" max="3" width="14.7109375" style="454" customWidth="1"/>
    <col min="4" max="4" width="11.7109375" style="454" customWidth="1"/>
    <col min="5" max="5" width="12.28515625" style="454" customWidth="1"/>
    <col min="6" max="6" width="12.140625" style="454" customWidth="1"/>
    <col min="7" max="16384" width="9.140625" style="454"/>
  </cols>
  <sheetData>
    <row r="1" spans="1:6">
      <c r="A1" s="671" t="s">
        <v>176</v>
      </c>
      <c r="B1" s="671"/>
      <c r="C1" s="671"/>
      <c r="D1" s="671"/>
      <c r="E1" s="671"/>
      <c r="F1" s="671"/>
    </row>
    <row r="2" spans="1:6" ht="27.75">
      <c r="A2" s="682" t="s">
        <v>177</v>
      </c>
      <c r="B2" s="682"/>
      <c r="C2" s="682"/>
      <c r="D2" s="682"/>
      <c r="E2" s="682"/>
      <c r="F2" s="682"/>
    </row>
    <row r="3" spans="1:6">
      <c r="A3" s="455" t="s">
        <v>143</v>
      </c>
      <c r="B3" s="455"/>
      <c r="C3" s="455"/>
      <c r="D3" s="455"/>
      <c r="E3" s="455"/>
      <c r="F3" s="455"/>
    </row>
    <row r="4" spans="1:6">
      <c r="A4" s="457" t="s">
        <v>144</v>
      </c>
      <c r="B4" s="457"/>
      <c r="C4" s="457"/>
      <c r="D4" s="457"/>
      <c r="E4" s="457"/>
      <c r="F4" s="457"/>
    </row>
    <row r="5" spans="1:6">
      <c r="A5" s="457" t="s">
        <v>145</v>
      </c>
      <c r="B5" s="457"/>
      <c r="C5" s="457"/>
      <c r="D5" s="457"/>
      <c r="E5" s="457"/>
      <c r="F5" s="457"/>
    </row>
    <row r="6" spans="1:6">
      <c r="A6" s="457" t="s">
        <v>146</v>
      </c>
      <c r="B6" s="457"/>
      <c r="C6" s="457"/>
      <c r="D6" s="457"/>
      <c r="E6" s="457"/>
      <c r="F6" s="457"/>
    </row>
    <row r="7" spans="1:6">
      <c r="A7" s="457" t="s">
        <v>178</v>
      </c>
      <c r="B7" s="457"/>
      <c r="C7" s="457"/>
      <c r="D7" s="457"/>
      <c r="E7" s="457"/>
      <c r="F7" s="457"/>
    </row>
    <row r="8" spans="1:6">
      <c r="A8" s="457" t="s">
        <v>158</v>
      </c>
      <c r="B8" s="457"/>
      <c r="C8" s="457" t="s">
        <v>105</v>
      </c>
      <c r="D8" s="457"/>
      <c r="E8" s="457" t="s">
        <v>149</v>
      </c>
      <c r="F8" s="457"/>
    </row>
    <row r="9" spans="1:6" ht="24.75" thickBot="1">
      <c r="A9" s="671" t="s">
        <v>66</v>
      </c>
      <c r="B9" s="671"/>
      <c r="C9" s="671"/>
      <c r="D9" s="671"/>
      <c r="E9" s="671"/>
      <c r="F9" s="671"/>
    </row>
    <row r="10" spans="1:6" s="482" customFormat="1" ht="44.25" customHeight="1" thickTop="1" thickBot="1">
      <c r="A10" s="480" t="s">
        <v>150</v>
      </c>
      <c r="B10" s="481" t="s">
        <v>5</v>
      </c>
      <c r="C10" s="683" t="s">
        <v>161</v>
      </c>
      <c r="D10" s="684"/>
      <c r="E10" s="683" t="s">
        <v>153</v>
      </c>
      <c r="F10" s="685"/>
    </row>
    <row r="11" spans="1:6" ht="24.75" thickTop="1">
      <c r="A11" s="470">
        <v>1</v>
      </c>
      <c r="B11" s="463" t="s">
        <v>162</v>
      </c>
      <c r="C11" s="679"/>
      <c r="D11" s="680"/>
      <c r="E11" s="679"/>
      <c r="F11" s="681"/>
    </row>
    <row r="12" spans="1:6">
      <c r="A12" s="472">
        <v>2</v>
      </c>
      <c r="B12" s="464" t="s">
        <v>162</v>
      </c>
      <c r="C12" s="686"/>
      <c r="D12" s="687"/>
      <c r="E12" s="686"/>
      <c r="F12" s="688"/>
    </row>
    <row r="13" spans="1:6">
      <c r="A13" s="472">
        <v>3</v>
      </c>
      <c r="B13" s="464" t="s">
        <v>162</v>
      </c>
      <c r="C13" s="686"/>
      <c r="D13" s="687"/>
      <c r="E13" s="686"/>
      <c r="F13" s="688"/>
    </row>
    <row r="14" spans="1:6">
      <c r="A14" s="472">
        <v>4</v>
      </c>
      <c r="B14" s="464" t="s">
        <v>162</v>
      </c>
      <c r="C14" s="686"/>
      <c r="D14" s="687"/>
      <c r="E14" s="686"/>
      <c r="F14" s="688"/>
    </row>
    <row r="15" spans="1:6">
      <c r="A15" s="472"/>
      <c r="B15" s="464" t="s">
        <v>163</v>
      </c>
      <c r="C15" s="686"/>
      <c r="D15" s="687"/>
      <c r="E15" s="686"/>
      <c r="F15" s="688"/>
    </row>
    <row r="16" spans="1:6">
      <c r="A16" s="472"/>
      <c r="B16" s="464"/>
      <c r="C16" s="686"/>
      <c r="D16" s="687"/>
      <c r="E16" s="686"/>
      <c r="F16" s="688"/>
    </row>
    <row r="17" spans="1:6" ht="24.75" thickBot="1">
      <c r="A17" s="476"/>
      <c r="B17" s="483"/>
      <c r="C17" s="689"/>
      <c r="D17" s="690"/>
      <c r="E17" s="689"/>
      <c r="F17" s="691"/>
    </row>
    <row r="18" spans="1:6" ht="24.75" thickTop="1">
      <c r="A18" s="692" t="s">
        <v>179</v>
      </c>
      <c r="B18" s="459" t="s">
        <v>180</v>
      </c>
      <c r="C18" s="679"/>
      <c r="D18" s="680"/>
      <c r="E18" s="679"/>
      <c r="F18" s="681"/>
    </row>
    <row r="19" spans="1:6" ht="24.75" thickBot="1">
      <c r="A19" s="693"/>
      <c r="B19" s="484" t="s">
        <v>181</v>
      </c>
      <c r="C19" s="689"/>
      <c r="D19" s="690"/>
      <c r="E19" s="689"/>
      <c r="F19" s="691"/>
    </row>
    <row r="20" spans="1:6" ht="36" customHeight="1" thickTop="1">
      <c r="A20" s="693"/>
      <c r="B20" s="485" t="s">
        <v>182</v>
      </c>
      <c r="C20" s="486"/>
      <c r="D20" s="486"/>
      <c r="E20" s="486"/>
      <c r="F20" s="487"/>
    </row>
    <row r="21" spans="1:6" ht="12.75" customHeight="1" thickBot="1">
      <c r="A21" s="694"/>
      <c r="B21" s="488"/>
      <c r="C21" s="489"/>
      <c r="D21" s="489"/>
      <c r="E21" s="489"/>
      <c r="F21" s="490"/>
    </row>
    <row r="22" spans="1:6" ht="39.75" customHeight="1" thickTop="1"/>
    <row r="23" spans="1:6">
      <c r="A23" s="677" t="s">
        <v>172</v>
      </c>
      <c r="B23" s="677"/>
      <c r="C23" s="677"/>
      <c r="D23" s="677"/>
      <c r="E23" s="677"/>
      <c r="F23" s="677"/>
    </row>
    <row r="24" spans="1:6">
      <c r="A24" s="677" t="s">
        <v>173</v>
      </c>
      <c r="B24" s="677"/>
      <c r="C24" s="677"/>
      <c r="D24" s="677"/>
      <c r="E24" s="677"/>
      <c r="F24" s="677"/>
    </row>
    <row r="25" spans="1:6">
      <c r="A25" s="677" t="s">
        <v>174</v>
      </c>
      <c r="B25" s="677"/>
      <c r="C25" s="677"/>
      <c r="D25" s="677"/>
      <c r="E25" s="677"/>
      <c r="F25" s="677"/>
    </row>
    <row r="26" spans="1:6" ht="11.25" customHeight="1"/>
    <row r="27" spans="1:6">
      <c r="A27" s="677" t="s">
        <v>172</v>
      </c>
      <c r="B27" s="677"/>
      <c r="D27" s="677" t="s">
        <v>172</v>
      </c>
      <c r="E27" s="677"/>
      <c r="F27" s="677"/>
    </row>
    <row r="28" spans="1:6">
      <c r="A28" s="677" t="s">
        <v>173</v>
      </c>
      <c r="B28" s="677"/>
      <c r="D28" s="677" t="s">
        <v>173</v>
      </c>
      <c r="E28" s="677"/>
      <c r="F28" s="677"/>
    </row>
    <row r="29" spans="1:6" ht="25.5" customHeight="1">
      <c r="A29" s="677" t="s">
        <v>175</v>
      </c>
      <c r="B29" s="677"/>
      <c r="D29" s="677" t="s">
        <v>175</v>
      </c>
      <c r="E29" s="677"/>
      <c r="F29" s="677"/>
    </row>
    <row r="30" spans="1:6" ht="19.5" customHeight="1">
      <c r="A30" s="677"/>
      <c r="B30" s="677"/>
      <c r="C30" s="677"/>
      <c r="D30" s="677"/>
      <c r="E30" s="677"/>
      <c r="F30" s="677"/>
    </row>
  </sheetData>
  <mergeCells count="34">
    <mergeCell ref="A29:B29"/>
    <mergeCell ref="D29:F29"/>
    <mergeCell ref="A30:F30"/>
    <mergeCell ref="A24:F24"/>
    <mergeCell ref="A25:F25"/>
    <mergeCell ref="A27:B27"/>
    <mergeCell ref="D27:F27"/>
    <mergeCell ref="A28:B28"/>
    <mergeCell ref="D28:F28"/>
    <mergeCell ref="A23:F23"/>
    <mergeCell ref="C15:D15"/>
    <mergeCell ref="E15:F15"/>
    <mergeCell ref="C16:D16"/>
    <mergeCell ref="E16:F16"/>
    <mergeCell ref="C17:D17"/>
    <mergeCell ref="E17:F17"/>
    <mergeCell ref="A18:A21"/>
    <mergeCell ref="C18:D18"/>
    <mergeCell ref="E18:F18"/>
    <mergeCell ref="C19:D19"/>
    <mergeCell ref="E19:F19"/>
    <mergeCell ref="C12:D12"/>
    <mergeCell ref="E12:F12"/>
    <mergeCell ref="C13:D13"/>
    <mergeCell ref="E13:F13"/>
    <mergeCell ref="C14:D14"/>
    <mergeCell ref="E14:F14"/>
    <mergeCell ref="C11:D11"/>
    <mergeCell ref="E11:F11"/>
    <mergeCell ref="A1:F1"/>
    <mergeCell ref="A2:F2"/>
    <mergeCell ref="A9:F9"/>
    <mergeCell ref="C10:D10"/>
    <mergeCell ref="E10:F10"/>
  </mergeCells>
  <printOptions horizontalCentered="1"/>
  <pageMargins left="0.31496062992125984" right="0.31496062992125984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showGridLines="0" view="pageBreakPreview" topLeftCell="A15" zoomScaleNormal="90" zoomScaleSheetLayoutView="100" workbookViewId="0">
      <selection activeCell="N30" sqref="N30"/>
    </sheetView>
  </sheetViews>
  <sheetFormatPr defaultRowHeight="24" customHeight="1"/>
  <cols>
    <col min="1" max="1" width="2.28515625" style="18" customWidth="1"/>
    <col min="2" max="2" width="4.5703125" style="18" customWidth="1"/>
    <col min="3" max="3" width="2.85546875" style="18" customWidth="1"/>
    <col min="4" max="4" width="36.42578125" style="18" customWidth="1"/>
    <col min="5" max="5" width="7" style="18" customWidth="1"/>
    <col min="6" max="6" width="10.5703125" style="18" customWidth="1"/>
    <col min="7" max="7" width="10.5703125" style="19" customWidth="1"/>
    <col min="8" max="8" width="5.5703125" style="19" bestFit="1" customWidth="1"/>
    <col min="9" max="9" width="11.28515625" style="49" customWidth="1"/>
    <col min="10" max="10" width="13" style="49" customWidth="1"/>
    <col min="11" max="11" width="5.85546875" style="19" bestFit="1" customWidth="1"/>
    <col min="12" max="16384" width="9.140625" style="18"/>
  </cols>
  <sheetData>
    <row r="1" spans="1:11" s="26" customFormat="1" ht="24" customHeight="1">
      <c r="A1" s="1" t="s">
        <v>356</v>
      </c>
      <c r="B1" s="24"/>
      <c r="C1" s="24"/>
      <c r="D1" s="24"/>
      <c r="E1" s="24"/>
      <c r="F1" s="24"/>
      <c r="G1" s="25"/>
      <c r="H1" s="25"/>
      <c r="I1" s="31"/>
      <c r="J1" s="28"/>
      <c r="K1" s="25"/>
    </row>
    <row r="2" spans="1:11" s="26" customFormat="1" ht="24" customHeight="1">
      <c r="A2" s="1" t="s">
        <v>16</v>
      </c>
      <c r="B2" s="24"/>
      <c r="C2" s="24"/>
      <c r="D2" s="24"/>
      <c r="E2" s="24"/>
      <c r="F2" s="24"/>
      <c r="G2" s="25"/>
      <c r="H2" s="25"/>
      <c r="I2" s="31"/>
      <c r="J2" s="28"/>
      <c r="K2" s="25"/>
    </row>
    <row r="3" spans="1:11" s="26" customFormat="1" ht="24" customHeight="1">
      <c r="A3" s="1" t="s">
        <v>264</v>
      </c>
      <c r="B3" s="24"/>
      <c r="C3" s="24"/>
      <c r="D3" s="24"/>
      <c r="E3" s="24"/>
      <c r="F3" s="24"/>
      <c r="G3" s="25"/>
      <c r="H3" s="25"/>
      <c r="I3" s="31"/>
      <c r="J3" s="28"/>
      <c r="K3" s="25"/>
    </row>
    <row r="4" spans="1:11" s="26" customFormat="1" ht="24" customHeight="1">
      <c r="A4" s="1" t="s">
        <v>263</v>
      </c>
      <c r="B4" s="24"/>
      <c r="C4" s="24"/>
      <c r="D4" s="24"/>
      <c r="E4" s="24"/>
      <c r="F4" s="24"/>
      <c r="G4" s="25"/>
      <c r="H4" s="25"/>
      <c r="I4" s="31"/>
      <c r="J4" s="28"/>
      <c r="K4" s="25"/>
    </row>
    <row r="5" spans="1:11" s="26" customFormat="1" ht="24" customHeight="1">
      <c r="A5" s="1" t="s">
        <v>235</v>
      </c>
      <c r="B5" s="24"/>
      <c r="C5" s="24"/>
      <c r="D5" s="24"/>
      <c r="E5" s="24"/>
      <c r="F5" s="24"/>
      <c r="G5" s="25"/>
      <c r="H5" s="25"/>
      <c r="I5" s="31"/>
      <c r="J5" s="28"/>
      <c r="K5" s="25"/>
    </row>
    <row r="6" spans="1:11" s="26" customFormat="1" ht="24" customHeight="1">
      <c r="A6" s="271" t="s">
        <v>236</v>
      </c>
      <c r="B6" s="24"/>
      <c r="C6" s="24"/>
      <c r="D6" s="266"/>
      <c r="E6" s="24"/>
      <c r="F6" s="24"/>
      <c r="G6" s="25"/>
      <c r="H6" s="25"/>
      <c r="I6" s="34">
        <f>I7+I29</f>
        <v>0</v>
      </c>
      <c r="J6" s="35" t="s">
        <v>0</v>
      </c>
      <c r="K6" s="25"/>
    </row>
    <row r="7" spans="1:11" s="32" customFormat="1" ht="27" customHeight="1">
      <c r="A7" s="267" t="s">
        <v>23</v>
      </c>
      <c r="B7" s="23"/>
      <c r="C7" s="23"/>
      <c r="D7" s="26"/>
      <c r="E7" s="26"/>
      <c r="F7" s="26"/>
      <c r="G7" s="268"/>
      <c r="H7" s="268"/>
      <c r="I7" s="269">
        <f>F9+F18+F27</f>
        <v>0</v>
      </c>
      <c r="J7" s="270" t="s">
        <v>0</v>
      </c>
      <c r="K7" s="33"/>
    </row>
    <row r="8" spans="1:11" ht="9" customHeight="1">
      <c r="A8" s="27"/>
      <c r="B8" s="3"/>
      <c r="C8" s="3"/>
      <c r="D8" s="2"/>
      <c r="E8" s="3"/>
      <c r="F8" s="4"/>
      <c r="G8" s="36"/>
      <c r="H8" s="36"/>
      <c r="I8" s="37"/>
      <c r="J8" s="37"/>
      <c r="K8" s="36"/>
    </row>
    <row r="9" spans="1:11" s="4" customFormat="1" ht="24" customHeight="1">
      <c r="A9" s="4" t="s">
        <v>357</v>
      </c>
      <c r="F9" s="38">
        <f>G10</f>
        <v>0</v>
      </c>
      <c r="G9" s="39" t="s">
        <v>0</v>
      </c>
      <c r="H9" s="40"/>
      <c r="I9" s="39"/>
      <c r="J9" s="39"/>
      <c r="K9" s="40"/>
    </row>
    <row r="10" spans="1:11" s="4" customFormat="1" ht="24" customHeight="1">
      <c r="B10" s="4" t="s">
        <v>3</v>
      </c>
      <c r="G10" s="41">
        <f>I11+I14</f>
        <v>0</v>
      </c>
      <c r="H10" s="39" t="s">
        <v>0</v>
      </c>
      <c r="J10" s="39"/>
      <c r="K10" s="40"/>
    </row>
    <row r="11" spans="1:11" s="4" customFormat="1" ht="24" customHeight="1">
      <c r="D11" s="4" t="s">
        <v>15</v>
      </c>
      <c r="G11" s="40"/>
      <c r="H11" s="40"/>
      <c r="I11" s="38">
        <f>SUM(J12:J13)</f>
        <v>0</v>
      </c>
      <c r="J11" s="40" t="s">
        <v>0</v>
      </c>
    </row>
    <row r="12" spans="1:11" ht="24" customHeight="1">
      <c r="C12" s="42" t="s">
        <v>13</v>
      </c>
      <c r="D12" s="43" t="s">
        <v>4</v>
      </c>
      <c r="E12" s="44" t="s">
        <v>9</v>
      </c>
      <c r="F12" s="45" t="s">
        <v>11</v>
      </c>
      <c r="G12" s="46" t="s">
        <v>10</v>
      </c>
      <c r="H12" s="46" t="s">
        <v>8</v>
      </c>
      <c r="I12" s="47" t="s">
        <v>7</v>
      </c>
      <c r="J12" s="48">
        <v>0</v>
      </c>
      <c r="K12" s="48" t="s">
        <v>0</v>
      </c>
    </row>
    <row r="13" spans="1:11" ht="24" customHeight="1">
      <c r="C13" s="42" t="s">
        <v>14</v>
      </c>
      <c r="D13" s="43" t="s">
        <v>4</v>
      </c>
      <c r="E13" s="44" t="s">
        <v>9</v>
      </c>
      <c r="F13" s="45" t="s">
        <v>11</v>
      </c>
      <c r="G13" s="46" t="s">
        <v>10</v>
      </c>
      <c r="H13" s="46" t="s">
        <v>8</v>
      </c>
      <c r="I13" s="47" t="s">
        <v>7</v>
      </c>
      <c r="J13" s="48">
        <v>0</v>
      </c>
      <c r="K13" s="48" t="s">
        <v>0</v>
      </c>
    </row>
    <row r="14" spans="1:11" s="4" customFormat="1" ht="24" customHeight="1">
      <c r="D14" s="4" t="s">
        <v>12</v>
      </c>
      <c r="G14" s="40"/>
      <c r="H14" s="40"/>
      <c r="I14" s="38">
        <f>SUM(J15:J16)</f>
        <v>0</v>
      </c>
      <c r="J14" s="40" t="s">
        <v>0</v>
      </c>
      <c r="K14" s="40"/>
    </row>
    <row r="15" spans="1:11" ht="24" customHeight="1">
      <c r="C15" s="42" t="s">
        <v>13</v>
      </c>
      <c r="D15" s="43" t="s">
        <v>4</v>
      </c>
      <c r="E15" s="44" t="s">
        <v>9</v>
      </c>
      <c r="F15" s="45" t="s">
        <v>11</v>
      </c>
      <c r="G15" s="46" t="s">
        <v>10</v>
      </c>
      <c r="H15" s="46" t="s">
        <v>8</v>
      </c>
      <c r="I15" s="47" t="s">
        <v>7</v>
      </c>
      <c r="J15" s="48">
        <v>0</v>
      </c>
      <c r="K15" s="48" t="s">
        <v>0</v>
      </c>
    </row>
    <row r="16" spans="1:11" ht="24" customHeight="1">
      <c r="C16" s="42" t="s">
        <v>14</v>
      </c>
      <c r="D16" s="43" t="s">
        <v>4</v>
      </c>
      <c r="E16" s="44" t="s">
        <v>9</v>
      </c>
      <c r="F16" s="45" t="s">
        <v>11</v>
      </c>
      <c r="G16" s="46" t="s">
        <v>10</v>
      </c>
      <c r="H16" s="46" t="s">
        <v>8</v>
      </c>
      <c r="I16" s="47" t="s">
        <v>7</v>
      </c>
      <c r="J16" s="48">
        <v>0</v>
      </c>
      <c r="K16" s="48" t="s">
        <v>0</v>
      </c>
    </row>
    <row r="17" spans="1:11" ht="15" customHeight="1">
      <c r="C17" s="42"/>
      <c r="D17" s="43"/>
      <c r="E17" s="44"/>
      <c r="F17" s="45"/>
      <c r="G17" s="46"/>
      <c r="H17" s="46"/>
      <c r="I17" s="47"/>
      <c r="J17" s="48"/>
      <c r="K17" s="48"/>
    </row>
    <row r="18" spans="1:11" s="4" customFormat="1" ht="24" customHeight="1">
      <c r="A18" s="4" t="s">
        <v>358</v>
      </c>
      <c r="F18" s="38">
        <f>G19</f>
        <v>0</v>
      </c>
      <c r="G18" s="39" t="s">
        <v>0</v>
      </c>
      <c r="H18" s="40"/>
      <c r="I18" s="39"/>
      <c r="J18" s="39"/>
      <c r="K18" s="40"/>
    </row>
    <row r="19" spans="1:11" s="4" customFormat="1" ht="24" customHeight="1">
      <c r="B19" s="4" t="s">
        <v>359</v>
      </c>
      <c r="G19" s="41">
        <f>I20+I23</f>
        <v>0</v>
      </c>
      <c r="H19" s="39" t="s">
        <v>0</v>
      </c>
      <c r="J19" s="39"/>
      <c r="K19" s="40"/>
    </row>
    <row r="20" spans="1:11" s="4" customFormat="1" ht="24" customHeight="1">
      <c r="D20" s="4" t="s">
        <v>360</v>
      </c>
      <c r="G20" s="40"/>
      <c r="H20" s="40"/>
      <c r="I20" s="38">
        <f>SUM(J21:J22)</f>
        <v>0</v>
      </c>
      <c r="J20" s="40" t="s">
        <v>0</v>
      </c>
    </row>
    <row r="21" spans="1:11" ht="24" customHeight="1">
      <c r="C21" s="42" t="s">
        <v>13</v>
      </c>
      <c r="D21" s="43" t="s">
        <v>4</v>
      </c>
      <c r="E21" s="44" t="s">
        <v>9</v>
      </c>
      <c r="F21" s="45" t="s">
        <v>11</v>
      </c>
      <c r="G21" s="46" t="s">
        <v>10</v>
      </c>
      <c r="H21" s="46" t="s">
        <v>8</v>
      </c>
      <c r="I21" s="47" t="s">
        <v>7</v>
      </c>
      <c r="J21" s="48">
        <v>0</v>
      </c>
      <c r="K21" s="48" t="s">
        <v>0</v>
      </c>
    </row>
    <row r="22" spans="1:11" ht="24" customHeight="1">
      <c r="C22" s="42" t="s">
        <v>14</v>
      </c>
      <c r="D22" s="43" t="s">
        <v>4</v>
      </c>
      <c r="E22" s="44" t="s">
        <v>9</v>
      </c>
      <c r="F22" s="45" t="s">
        <v>11</v>
      </c>
      <c r="G22" s="46" t="s">
        <v>10</v>
      </c>
      <c r="H22" s="46" t="s">
        <v>8</v>
      </c>
      <c r="I22" s="47" t="s">
        <v>7</v>
      </c>
      <c r="J22" s="48">
        <v>0</v>
      </c>
      <c r="K22" s="48" t="s">
        <v>0</v>
      </c>
    </row>
    <row r="23" spans="1:11" s="4" customFormat="1" ht="24" customHeight="1">
      <c r="D23" s="4" t="s">
        <v>361</v>
      </c>
      <c r="G23" s="40"/>
      <c r="H23" s="40"/>
      <c r="I23" s="38">
        <f>SUM(J24:J25)</f>
        <v>0</v>
      </c>
      <c r="J23" s="40" t="s">
        <v>0</v>
      </c>
      <c r="K23" s="40"/>
    </row>
    <row r="24" spans="1:11" ht="24" customHeight="1">
      <c r="C24" s="42" t="s">
        <v>13</v>
      </c>
      <c r="D24" s="43" t="s">
        <v>4</v>
      </c>
      <c r="E24" s="44" t="s">
        <v>9</v>
      </c>
      <c r="F24" s="45" t="s">
        <v>11</v>
      </c>
      <c r="G24" s="46" t="s">
        <v>10</v>
      </c>
      <c r="H24" s="46" t="s">
        <v>8</v>
      </c>
      <c r="I24" s="47" t="s">
        <v>7</v>
      </c>
      <c r="J24" s="48">
        <v>0</v>
      </c>
      <c r="K24" s="48" t="s">
        <v>0</v>
      </c>
    </row>
    <row r="25" spans="1:11" ht="24" customHeight="1">
      <c r="C25" s="42" t="s">
        <v>14</v>
      </c>
      <c r="D25" s="43" t="s">
        <v>4</v>
      </c>
      <c r="E25" s="44" t="s">
        <v>9</v>
      </c>
      <c r="F25" s="45" t="s">
        <v>11</v>
      </c>
      <c r="G25" s="46" t="s">
        <v>10</v>
      </c>
      <c r="H25" s="46" t="s">
        <v>8</v>
      </c>
      <c r="I25" s="47" t="s">
        <v>7</v>
      </c>
      <c r="J25" s="48">
        <v>0</v>
      </c>
      <c r="K25" s="48" t="s">
        <v>0</v>
      </c>
    </row>
    <row r="26" spans="1:11" ht="12.75" customHeight="1">
      <c r="C26" s="42"/>
      <c r="D26" s="43"/>
      <c r="E26" s="44"/>
      <c r="F26" s="45"/>
      <c r="G26" s="46"/>
      <c r="H26" s="46"/>
      <c r="I26" s="47"/>
      <c r="J26" s="48"/>
      <c r="K26" s="48"/>
    </row>
    <row r="27" spans="1:11" ht="24" customHeight="1">
      <c r="A27" s="70" t="s">
        <v>362</v>
      </c>
      <c r="C27" s="71"/>
      <c r="D27" s="72"/>
      <c r="E27" s="44"/>
      <c r="F27" s="516">
        <v>0</v>
      </c>
      <c r="G27" s="39" t="s">
        <v>0</v>
      </c>
      <c r="H27" s="39" t="s">
        <v>0</v>
      </c>
      <c r="I27" s="47"/>
      <c r="J27" s="48"/>
      <c r="K27" s="48"/>
    </row>
    <row r="28" spans="1:11">
      <c r="C28" s="42"/>
      <c r="D28" s="43"/>
      <c r="E28" s="44"/>
      <c r="F28" s="45"/>
      <c r="G28" s="46"/>
      <c r="H28" s="46"/>
      <c r="I28" s="47"/>
      <c r="J28" s="48"/>
      <c r="K28" s="48"/>
    </row>
    <row r="29" spans="1:11" s="4" customFormat="1" ht="24" customHeight="1">
      <c r="A29" s="4" t="s">
        <v>363</v>
      </c>
      <c r="G29" s="40"/>
      <c r="H29" s="40"/>
      <c r="I29" s="38">
        <f>I30+I36+I39</f>
        <v>0</v>
      </c>
      <c r="J29" s="40" t="s">
        <v>0</v>
      </c>
      <c r="K29" s="40"/>
    </row>
    <row r="30" spans="1:11" ht="24" customHeight="1">
      <c r="B30" s="4" t="s">
        <v>364</v>
      </c>
      <c r="C30" s="4"/>
      <c r="D30" s="4"/>
      <c r="I30" s="38">
        <f>SUM(I31:I34)</f>
        <v>0</v>
      </c>
      <c r="J30" s="19" t="s">
        <v>0</v>
      </c>
    </row>
    <row r="31" spans="1:11" ht="24" customHeight="1">
      <c r="C31" s="43" t="s">
        <v>85</v>
      </c>
      <c r="J31" s="19" t="s">
        <v>0</v>
      </c>
    </row>
    <row r="32" spans="1:11" ht="24" customHeight="1">
      <c r="C32" s="43" t="s">
        <v>185</v>
      </c>
      <c r="J32" s="19" t="s">
        <v>0</v>
      </c>
    </row>
    <row r="33" spans="1:13" ht="24" customHeight="1">
      <c r="C33" s="43" t="s">
        <v>242</v>
      </c>
      <c r="J33" s="19" t="s">
        <v>0</v>
      </c>
    </row>
    <row r="34" spans="1:13" s="695" customFormat="1">
      <c r="C34" s="696" t="s">
        <v>403</v>
      </c>
      <c r="J34" s="19" t="s">
        <v>0</v>
      </c>
      <c r="K34" s="697"/>
      <c r="L34" s="698"/>
      <c r="M34" s="699" t="s">
        <v>0</v>
      </c>
    </row>
    <row r="35" spans="1:13" ht="17.25" customHeight="1">
      <c r="C35" s="43"/>
      <c r="J35" s="19"/>
    </row>
    <row r="36" spans="1:13" ht="24" customHeight="1">
      <c r="B36" s="272">
        <v>4.2</v>
      </c>
      <c r="C36" s="72" t="s">
        <v>32</v>
      </c>
      <c r="I36" s="38">
        <f>SUM(I37:I38)</f>
        <v>0</v>
      </c>
      <c r="J36" s="40" t="s">
        <v>0</v>
      </c>
    </row>
    <row r="37" spans="1:13" ht="24" customHeight="1">
      <c r="B37" s="44"/>
      <c r="C37" s="273" t="s">
        <v>36</v>
      </c>
      <c r="J37" s="19" t="s">
        <v>0</v>
      </c>
    </row>
    <row r="38" spans="1:13" ht="24" customHeight="1">
      <c r="B38" s="44"/>
      <c r="C38" s="273" t="s">
        <v>184</v>
      </c>
      <c r="J38" s="19" t="s">
        <v>0</v>
      </c>
    </row>
    <row r="39" spans="1:13" ht="24" customHeight="1">
      <c r="A39" s="4"/>
      <c r="B39" s="272">
        <v>4.3</v>
      </c>
      <c r="C39" s="274" t="s">
        <v>25</v>
      </c>
      <c r="D39" s="72"/>
      <c r="E39" s="4"/>
      <c r="F39" s="4"/>
      <c r="G39" s="40"/>
      <c r="H39" s="40"/>
      <c r="I39" s="38">
        <f>SUM(I40)</f>
        <v>0</v>
      </c>
      <c r="J39" s="40" t="s">
        <v>0</v>
      </c>
    </row>
    <row r="40" spans="1:13" ht="24" customHeight="1">
      <c r="B40" s="44"/>
      <c r="C40" s="43" t="s">
        <v>237</v>
      </c>
      <c r="D40" s="43"/>
      <c r="J40" s="19" t="s">
        <v>0</v>
      </c>
    </row>
  </sheetData>
  <phoneticPr fontId="0" type="noConversion"/>
  <pageMargins left="0.9" right="0.27" top="0.75" bottom="0.46" header="0.27559055118110237" footer="0.23622047244094491"/>
  <pageSetup paperSize="9" scale="89" firstPageNumber="257" orientation="portrait" useFirstPageNumber="1" r:id="rId1"/>
  <headerFooter alignWithMargins="0">
    <oddHeader xml:space="preserve">&amp;R&amp;"Cordia New,ตัวหนา"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SheetLayoutView="100" workbookViewId="0">
      <selection activeCell="O13" sqref="O13"/>
    </sheetView>
  </sheetViews>
  <sheetFormatPr defaultRowHeight="24"/>
  <cols>
    <col min="1" max="1" width="5" style="73" customWidth="1"/>
    <col min="2" max="2" width="11.140625" style="73" customWidth="1"/>
    <col min="3" max="3" width="27.140625" style="73" customWidth="1"/>
    <col min="4" max="4" width="23" style="73" customWidth="1"/>
    <col min="5" max="5" width="11.85546875" style="73" customWidth="1"/>
    <col min="6" max="6" width="17.28515625" style="73" customWidth="1"/>
    <col min="7" max="7" width="17.85546875" style="73" customWidth="1"/>
    <col min="8" max="8" width="20.140625" style="453" customWidth="1"/>
    <col min="9" max="9" width="19.7109375" style="73" customWidth="1"/>
    <col min="10" max="10" width="23.42578125" style="73" bestFit="1" customWidth="1"/>
    <col min="11" max="11" width="16.85546875" style="73" customWidth="1"/>
    <col min="12" max="16384" width="9.140625" style="73"/>
  </cols>
  <sheetData>
    <row r="1" spans="1:11">
      <c r="A1" s="592" t="s">
        <v>356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</row>
    <row r="2" spans="1:11">
      <c r="A2" s="592" t="s">
        <v>365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</row>
    <row r="3" spans="1:11" ht="23.25" customHeight="1">
      <c r="A3" s="331" t="s">
        <v>264</v>
      </c>
      <c r="B3" s="300"/>
      <c r="C3" s="300"/>
      <c r="D3" s="300"/>
      <c r="E3" s="300"/>
      <c r="F3" s="300"/>
      <c r="G3" s="300"/>
      <c r="H3" s="447"/>
      <c r="I3" s="300"/>
      <c r="J3" s="300"/>
      <c r="K3" s="300"/>
    </row>
    <row r="4" spans="1:11" ht="27.75">
      <c r="A4" s="332" t="s">
        <v>265</v>
      </c>
      <c r="B4" s="300"/>
      <c r="C4" s="300"/>
      <c r="D4" s="300"/>
      <c r="E4" s="300"/>
      <c r="F4" s="300"/>
      <c r="G4" s="300"/>
      <c r="H4" s="447"/>
      <c r="I4" s="300"/>
      <c r="J4" s="300"/>
      <c r="K4" s="300"/>
    </row>
    <row r="5" spans="1:11" ht="23.25" customHeight="1">
      <c r="A5" s="150"/>
      <c r="B5" s="150"/>
      <c r="C5" s="150"/>
      <c r="D5" s="150"/>
      <c r="E5" s="150"/>
      <c r="F5" s="150"/>
      <c r="G5" s="150"/>
      <c r="H5" s="448"/>
      <c r="I5" s="150"/>
      <c r="J5" s="150"/>
      <c r="K5" s="150"/>
    </row>
    <row r="6" spans="1:11" ht="23.25" customHeight="1">
      <c r="A6" s="596" t="s">
        <v>28</v>
      </c>
      <c r="B6" s="596" t="s">
        <v>91</v>
      </c>
      <c r="C6" s="596" t="s">
        <v>88</v>
      </c>
      <c r="D6" s="596" t="s">
        <v>89</v>
      </c>
      <c r="E6" s="596" t="s">
        <v>9</v>
      </c>
      <c r="F6" s="596" t="s">
        <v>90</v>
      </c>
      <c r="G6" s="595" t="s">
        <v>87</v>
      </c>
      <c r="H6" s="595"/>
      <c r="I6" s="595"/>
      <c r="J6" s="595" t="s">
        <v>188</v>
      </c>
      <c r="K6" s="595"/>
    </row>
    <row r="7" spans="1:11">
      <c r="A7" s="596"/>
      <c r="B7" s="596"/>
      <c r="C7" s="596"/>
      <c r="D7" s="596"/>
      <c r="E7" s="596"/>
      <c r="F7" s="597"/>
      <c r="G7" s="443" t="s">
        <v>189</v>
      </c>
      <c r="H7" s="449" t="s">
        <v>92</v>
      </c>
      <c r="I7" s="74" t="s">
        <v>93</v>
      </c>
      <c r="J7" s="74" t="s">
        <v>369</v>
      </c>
      <c r="K7" s="74" t="s">
        <v>93</v>
      </c>
    </row>
    <row r="8" spans="1:11">
      <c r="A8" s="98">
        <v>1</v>
      </c>
      <c r="B8" s="77"/>
      <c r="C8" s="75"/>
      <c r="D8" s="76"/>
      <c r="E8" s="76"/>
      <c r="F8" s="444"/>
      <c r="G8" s="445"/>
      <c r="H8" s="450">
        <f>F8+G8</f>
        <v>0</v>
      </c>
      <c r="I8" s="76">
        <f>H8*12</f>
        <v>0</v>
      </c>
      <c r="J8" s="76">
        <f>H8*0.2%</f>
        <v>0</v>
      </c>
      <c r="K8" s="76">
        <f>J8*12</f>
        <v>0</v>
      </c>
    </row>
    <row r="9" spans="1:11">
      <c r="A9" s="98">
        <v>2</v>
      </c>
      <c r="B9" s="77"/>
      <c r="C9" s="75"/>
      <c r="D9" s="76"/>
      <c r="E9" s="76"/>
      <c r="F9" s="444"/>
      <c r="G9" s="445"/>
      <c r="H9" s="450">
        <f t="shared" ref="H9:H13" si="0">F9+G9</f>
        <v>0</v>
      </c>
      <c r="I9" s="76">
        <f t="shared" ref="I9:I13" si="1">H9*12</f>
        <v>0</v>
      </c>
      <c r="J9" s="76">
        <f t="shared" ref="J9:J13" si="2">H9*0.2%</f>
        <v>0</v>
      </c>
      <c r="K9" s="76">
        <f t="shared" ref="K9:K13" si="3">J9*12</f>
        <v>0</v>
      </c>
    </row>
    <row r="10" spans="1:11">
      <c r="A10" s="98">
        <v>3</v>
      </c>
      <c r="B10" s="77"/>
      <c r="C10" s="75"/>
      <c r="D10" s="76"/>
      <c r="E10" s="76"/>
      <c r="F10" s="444"/>
      <c r="G10" s="445"/>
      <c r="H10" s="450">
        <f t="shared" si="0"/>
        <v>0</v>
      </c>
      <c r="I10" s="76">
        <f t="shared" si="1"/>
        <v>0</v>
      </c>
      <c r="J10" s="76">
        <f t="shared" si="2"/>
        <v>0</v>
      </c>
      <c r="K10" s="76">
        <f t="shared" si="3"/>
        <v>0</v>
      </c>
    </row>
    <row r="11" spans="1:11">
      <c r="A11" s="98">
        <v>4</v>
      </c>
      <c r="B11" s="77"/>
      <c r="C11" s="75"/>
      <c r="D11" s="76"/>
      <c r="E11" s="76"/>
      <c r="F11" s="444"/>
      <c r="G11" s="445"/>
      <c r="H11" s="450">
        <f t="shared" si="0"/>
        <v>0</v>
      </c>
      <c r="I11" s="76">
        <f t="shared" si="1"/>
        <v>0</v>
      </c>
      <c r="J11" s="76">
        <f t="shared" si="2"/>
        <v>0</v>
      </c>
      <c r="K11" s="76">
        <f t="shared" si="3"/>
        <v>0</v>
      </c>
    </row>
    <row r="12" spans="1:11">
      <c r="A12" s="98">
        <v>5</v>
      </c>
      <c r="B12" s="77"/>
      <c r="C12" s="75"/>
      <c r="D12" s="76"/>
      <c r="E12" s="76"/>
      <c r="F12" s="444"/>
      <c r="G12" s="446"/>
      <c r="H12" s="450">
        <f>F12+G12</f>
        <v>0</v>
      </c>
      <c r="I12" s="76">
        <f t="shared" si="1"/>
        <v>0</v>
      </c>
      <c r="J12" s="76">
        <f t="shared" si="2"/>
        <v>0</v>
      </c>
      <c r="K12" s="76">
        <f t="shared" si="3"/>
        <v>0</v>
      </c>
    </row>
    <row r="13" spans="1:11">
      <c r="A13" s="98"/>
      <c r="B13" s="77"/>
      <c r="C13" s="75"/>
      <c r="D13" s="76"/>
      <c r="E13" s="76"/>
      <c r="F13" s="444"/>
      <c r="G13" s="445"/>
      <c r="H13" s="450">
        <f t="shared" si="0"/>
        <v>0</v>
      </c>
      <c r="I13" s="76">
        <f t="shared" si="1"/>
        <v>0</v>
      </c>
      <c r="J13" s="76">
        <f t="shared" si="2"/>
        <v>0</v>
      </c>
      <c r="K13" s="76">
        <f t="shared" si="3"/>
        <v>0</v>
      </c>
    </row>
    <row r="14" spans="1:11" ht="23.25" customHeight="1">
      <c r="A14" s="593" t="s">
        <v>22</v>
      </c>
      <c r="B14" s="594"/>
      <c r="C14" s="594"/>
      <c r="D14" s="594"/>
      <c r="E14" s="594"/>
      <c r="F14" s="594"/>
      <c r="G14" s="76">
        <f>SUM(G8:G13)</f>
        <v>0</v>
      </c>
      <c r="H14" s="451">
        <f>SUM(H8:H13)</f>
        <v>0</v>
      </c>
      <c r="I14" s="76">
        <f>SUM(I8:I13)</f>
        <v>0</v>
      </c>
      <c r="J14" s="76">
        <f>SUM(J8:J13)</f>
        <v>0</v>
      </c>
      <c r="K14" s="76">
        <f>SUM(K8:K13)</f>
        <v>0</v>
      </c>
    </row>
    <row r="15" spans="1:11" ht="23.25" customHeight="1">
      <c r="A15" s="78"/>
      <c r="B15" s="78"/>
      <c r="C15" s="78"/>
      <c r="D15" s="78"/>
      <c r="E15" s="78"/>
      <c r="F15" s="78"/>
      <c r="G15" s="79"/>
      <c r="H15" s="452"/>
      <c r="I15" s="79"/>
      <c r="J15" s="79"/>
      <c r="K15" s="79"/>
    </row>
    <row r="16" spans="1:11">
      <c r="B16" s="99" t="s">
        <v>191</v>
      </c>
    </row>
    <row r="17" spans="1:2">
      <c r="A17" s="73">
        <v>1</v>
      </c>
      <c r="B17" s="73" t="s">
        <v>368</v>
      </c>
    </row>
    <row r="18" spans="1:2">
      <c r="A18" s="73">
        <v>2</v>
      </c>
      <c r="B18" s="73" t="s">
        <v>336</v>
      </c>
    </row>
    <row r="19" spans="1:2">
      <c r="B19" s="73" t="s">
        <v>326</v>
      </c>
    </row>
  </sheetData>
  <mergeCells count="11">
    <mergeCell ref="A1:K1"/>
    <mergeCell ref="A2:K2"/>
    <mergeCell ref="A14:F14"/>
    <mergeCell ref="G6:I6"/>
    <mergeCell ref="J6:K6"/>
    <mergeCell ref="F6:F7"/>
    <mergeCell ref="E6:E7"/>
    <mergeCell ref="D6:D7"/>
    <mergeCell ref="C6:C7"/>
    <mergeCell ref="B6:B7"/>
    <mergeCell ref="A6:A7"/>
  </mergeCells>
  <printOptions horizontalCentered="1"/>
  <pageMargins left="0.51181102362204722" right="0.31496062992125984" top="0.59055118110236227" bottom="0.35433070866141736" header="0.31496062992125984" footer="0.31496062992125984"/>
  <pageSetup paperSize="9" scale="71" orientation="landscape" r:id="rId1"/>
  <headerFooter>
    <oddFooter>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SheetLayoutView="100" workbookViewId="0">
      <selection activeCell="D22" sqref="D22"/>
    </sheetView>
  </sheetViews>
  <sheetFormatPr defaultRowHeight="24"/>
  <cols>
    <col min="1" max="1" width="5" style="73" customWidth="1"/>
    <col min="2" max="2" width="11.140625" style="73" customWidth="1"/>
    <col min="3" max="3" width="27.140625" style="73" customWidth="1"/>
    <col min="4" max="4" width="23" style="73" customWidth="1"/>
    <col min="5" max="5" width="11.85546875" style="73" customWidth="1"/>
    <col min="6" max="6" width="17.28515625" style="73" customWidth="1"/>
    <col min="7" max="7" width="17.85546875" style="73" customWidth="1"/>
    <col min="8" max="8" width="20.140625" style="453" customWidth="1"/>
    <col min="9" max="9" width="19.7109375" style="73" customWidth="1"/>
    <col min="10" max="10" width="23.42578125" style="73" bestFit="1" customWidth="1"/>
    <col min="11" max="11" width="16.85546875" style="73" customWidth="1"/>
    <col min="12" max="16384" width="9.140625" style="73"/>
  </cols>
  <sheetData>
    <row r="1" spans="1:11">
      <c r="A1" s="592" t="s">
        <v>356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</row>
    <row r="2" spans="1:11">
      <c r="A2" s="592" t="s">
        <v>187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</row>
    <row r="3" spans="1:11" ht="23.25" customHeight="1">
      <c r="A3" s="331" t="s">
        <v>264</v>
      </c>
      <c r="B3" s="513"/>
      <c r="C3" s="513"/>
      <c r="D3" s="513"/>
      <c r="E3" s="513"/>
      <c r="F3" s="513"/>
      <c r="G3" s="513"/>
      <c r="H3" s="447"/>
      <c r="I3" s="513"/>
      <c r="J3" s="513"/>
      <c r="K3" s="513"/>
    </row>
    <row r="4" spans="1:11" ht="27.75">
      <c r="A4" s="332" t="s">
        <v>265</v>
      </c>
      <c r="B4" s="513"/>
      <c r="C4" s="513"/>
      <c r="D4" s="513"/>
      <c r="E4" s="513"/>
      <c r="F4" s="513"/>
      <c r="G4" s="513"/>
      <c r="H4" s="447"/>
      <c r="I4" s="513"/>
      <c r="J4" s="513"/>
      <c r="K4" s="513"/>
    </row>
    <row r="5" spans="1:11" ht="23.25" customHeight="1">
      <c r="A5" s="150"/>
      <c r="B5" s="150"/>
      <c r="C5" s="150"/>
      <c r="D5" s="150"/>
      <c r="E5" s="150"/>
      <c r="F5" s="150"/>
      <c r="G5" s="150"/>
      <c r="H5" s="448"/>
      <c r="I5" s="150"/>
      <c r="J5" s="150"/>
      <c r="K5" s="150"/>
    </row>
    <row r="6" spans="1:11" ht="23.25" customHeight="1">
      <c r="A6" s="596" t="s">
        <v>28</v>
      </c>
      <c r="B6" s="596" t="s">
        <v>91</v>
      </c>
      <c r="C6" s="596" t="s">
        <v>88</v>
      </c>
      <c r="D6" s="596" t="s">
        <v>89</v>
      </c>
      <c r="E6" s="596" t="s">
        <v>9</v>
      </c>
      <c r="F6" s="596" t="s">
        <v>90</v>
      </c>
      <c r="G6" s="595" t="s">
        <v>87</v>
      </c>
      <c r="H6" s="595"/>
      <c r="I6" s="595"/>
      <c r="J6" s="595" t="s">
        <v>188</v>
      </c>
      <c r="K6" s="595"/>
    </row>
    <row r="7" spans="1:11">
      <c r="A7" s="596"/>
      <c r="B7" s="596"/>
      <c r="C7" s="596"/>
      <c r="D7" s="596"/>
      <c r="E7" s="596"/>
      <c r="F7" s="597"/>
      <c r="G7" s="443" t="s">
        <v>189</v>
      </c>
      <c r="H7" s="449" t="s">
        <v>92</v>
      </c>
      <c r="I7" s="514" t="s">
        <v>93</v>
      </c>
      <c r="J7" s="514" t="s">
        <v>190</v>
      </c>
      <c r="K7" s="514" t="s">
        <v>93</v>
      </c>
    </row>
    <row r="8" spans="1:11">
      <c r="A8" s="98">
        <v>1</v>
      </c>
      <c r="B8" s="77"/>
      <c r="C8" s="75"/>
      <c r="D8" s="76"/>
      <c r="E8" s="76"/>
      <c r="F8" s="444"/>
      <c r="G8" s="445"/>
      <c r="H8" s="450">
        <f>F8+G8</f>
        <v>0</v>
      </c>
      <c r="I8" s="76">
        <f>H8*12</f>
        <v>0</v>
      </c>
      <c r="J8" s="76">
        <f>H8*0.2%</f>
        <v>0</v>
      </c>
      <c r="K8" s="76">
        <f>J8*12</f>
        <v>0</v>
      </c>
    </row>
    <row r="9" spans="1:11">
      <c r="A9" s="98">
        <v>2</v>
      </c>
      <c r="B9" s="77"/>
      <c r="C9" s="75"/>
      <c r="D9" s="76"/>
      <c r="E9" s="76"/>
      <c r="F9" s="444"/>
      <c r="G9" s="445"/>
      <c r="H9" s="450">
        <f t="shared" ref="H9:H13" si="0">F9+G9</f>
        <v>0</v>
      </c>
      <c r="I9" s="76">
        <f t="shared" ref="I9:I13" si="1">H9*12</f>
        <v>0</v>
      </c>
      <c r="J9" s="76">
        <f t="shared" ref="J9:J13" si="2">H9*0.2%</f>
        <v>0</v>
      </c>
      <c r="K9" s="76">
        <f t="shared" ref="K9:K13" si="3">J9*12</f>
        <v>0</v>
      </c>
    </row>
    <row r="10" spans="1:11">
      <c r="A10" s="98">
        <v>3</v>
      </c>
      <c r="B10" s="77"/>
      <c r="C10" s="75"/>
      <c r="D10" s="76"/>
      <c r="E10" s="76"/>
      <c r="F10" s="444"/>
      <c r="G10" s="445"/>
      <c r="H10" s="450">
        <f t="shared" si="0"/>
        <v>0</v>
      </c>
      <c r="I10" s="76">
        <f t="shared" si="1"/>
        <v>0</v>
      </c>
      <c r="J10" s="76">
        <f t="shared" si="2"/>
        <v>0</v>
      </c>
      <c r="K10" s="76">
        <f t="shared" si="3"/>
        <v>0</v>
      </c>
    </row>
    <row r="11" spans="1:11">
      <c r="A11" s="98">
        <v>4</v>
      </c>
      <c r="B11" s="77"/>
      <c r="C11" s="75"/>
      <c r="D11" s="76"/>
      <c r="E11" s="76"/>
      <c r="F11" s="444"/>
      <c r="G11" s="445"/>
      <c r="H11" s="450">
        <f t="shared" si="0"/>
        <v>0</v>
      </c>
      <c r="I11" s="76">
        <f t="shared" si="1"/>
        <v>0</v>
      </c>
      <c r="J11" s="76">
        <f t="shared" si="2"/>
        <v>0</v>
      </c>
      <c r="K11" s="76">
        <f t="shared" si="3"/>
        <v>0</v>
      </c>
    </row>
    <row r="12" spans="1:11">
      <c r="A12" s="98">
        <v>5</v>
      </c>
      <c r="B12" s="77"/>
      <c r="C12" s="75"/>
      <c r="D12" s="76"/>
      <c r="E12" s="76"/>
      <c r="F12" s="444"/>
      <c r="G12" s="446"/>
      <c r="H12" s="450">
        <f>F12+G12</f>
        <v>0</v>
      </c>
      <c r="I12" s="76">
        <f t="shared" si="1"/>
        <v>0</v>
      </c>
      <c r="J12" s="76">
        <f t="shared" si="2"/>
        <v>0</v>
      </c>
      <c r="K12" s="76">
        <f t="shared" si="3"/>
        <v>0</v>
      </c>
    </row>
    <row r="13" spans="1:11">
      <c r="A13" s="98"/>
      <c r="B13" s="77"/>
      <c r="C13" s="75"/>
      <c r="D13" s="76"/>
      <c r="E13" s="76"/>
      <c r="F13" s="444"/>
      <c r="G13" s="445"/>
      <c r="H13" s="450">
        <f t="shared" si="0"/>
        <v>0</v>
      </c>
      <c r="I13" s="76">
        <f t="shared" si="1"/>
        <v>0</v>
      </c>
      <c r="J13" s="76">
        <f t="shared" si="2"/>
        <v>0</v>
      </c>
      <c r="K13" s="76">
        <f t="shared" si="3"/>
        <v>0</v>
      </c>
    </row>
    <row r="14" spans="1:11" ht="23.25" customHeight="1">
      <c r="A14" s="593" t="s">
        <v>22</v>
      </c>
      <c r="B14" s="594"/>
      <c r="C14" s="594"/>
      <c r="D14" s="594"/>
      <c r="E14" s="594"/>
      <c r="F14" s="594"/>
      <c r="G14" s="76">
        <f>SUM(G8:G13)</f>
        <v>0</v>
      </c>
      <c r="H14" s="451">
        <f>SUM(H8:H13)</f>
        <v>0</v>
      </c>
      <c r="I14" s="76">
        <f>SUM(I8:I13)</f>
        <v>0</v>
      </c>
      <c r="J14" s="76">
        <f>SUM(J8:J13)</f>
        <v>0</v>
      </c>
      <c r="K14" s="76">
        <f>SUM(K8:K13)</f>
        <v>0</v>
      </c>
    </row>
    <row r="15" spans="1:11" ht="23.25" customHeight="1">
      <c r="A15" s="513"/>
      <c r="B15" s="513"/>
      <c r="C15" s="513"/>
      <c r="D15" s="513"/>
      <c r="E15" s="513"/>
      <c r="F15" s="513"/>
      <c r="G15" s="79"/>
      <c r="H15" s="452"/>
      <c r="I15" s="79"/>
      <c r="J15" s="79"/>
      <c r="K15" s="79"/>
    </row>
    <row r="16" spans="1:11">
      <c r="B16" s="99" t="s">
        <v>191</v>
      </c>
    </row>
    <row r="17" spans="1:2">
      <c r="A17" s="73">
        <v>1</v>
      </c>
      <c r="B17" s="73" t="s">
        <v>192</v>
      </c>
    </row>
    <row r="18" spans="1:2">
      <c r="A18" s="73">
        <v>2</v>
      </c>
      <c r="B18" s="73" t="s">
        <v>336</v>
      </c>
    </row>
    <row r="19" spans="1:2">
      <c r="B19" s="73" t="s">
        <v>326</v>
      </c>
    </row>
  </sheetData>
  <mergeCells count="11">
    <mergeCell ref="A14:F14"/>
    <mergeCell ref="A1:K1"/>
    <mergeCell ref="A2:K2"/>
    <mergeCell ref="A6:A7"/>
    <mergeCell ref="B6:B7"/>
    <mergeCell ref="C6:C7"/>
    <mergeCell ref="D6:D7"/>
    <mergeCell ref="E6:E7"/>
    <mergeCell ref="F6:F7"/>
    <mergeCell ref="G6:I6"/>
    <mergeCell ref="J6:K6"/>
  </mergeCells>
  <printOptions horizontalCentered="1"/>
  <pageMargins left="0.51181102362204722" right="0.31496062992125984" top="0.59055118110236227" bottom="0.35433070866141736" header="0.31496062992125984" footer="0.31496062992125984"/>
  <pageSetup paperSize="9" scale="71" orientation="landscape" r:id="rId1"/>
  <headerFooter>
    <oddFooter>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view="pageBreakPreview" zoomScale="90" zoomScaleNormal="90" zoomScaleSheetLayoutView="90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W12" sqref="W12"/>
    </sheetView>
  </sheetViews>
  <sheetFormatPr defaultRowHeight="24" customHeight="1"/>
  <cols>
    <col min="1" max="1" width="5.28515625" style="18" customWidth="1"/>
    <col min="2" max="2" width="22" style="18" bestFit="1" customWidth="1"/>
    <col min="3" max="3" width="8.42578125" style="18" customWidth="1"/>
    <col min="4" max="4" width="13.85546875" style="18" customWidth="1"/>
    <col min="5" max="5" width="8.42578125" style="18" customWidth="1"/>
    <col min="6" max="6" width="13.28515625" style="18" customWidth="1"/>
    <col min="7" max="7" width="12.7109375" style="18" customWidth="1"/>
    <col min="8" max="8" width="7.28515625" style="18" customWidth="1"/>
    <col min="9" max="9" width="15.7109375" style="18" customWidth="1"/>
    <col min="10" max="10" width="5.85546875" style="18" bestFit="1" customWidth="1"/>
    <col min="11" max="11" width="13" style="19" customWidth="1"/>
    <col min="12" max="12" width="5.85546875" style="19" bestFit="1" customWidth="1"/>
    <col min="13" max="13" width="12.85546875" style="49" customWidth="1"/>
    <col min="14" max="14" width="14.140625" style="49" bestFit="1" customWidth="1"/>
    <col min="15" max="15" width="5.85546875" style="19" bestFit="1" customWidth="1"/>
    <col min="16" max="16" width="12.85546875" style="18" customWidth="1"/>
    <col min="17" max="17" width="9.140625" style="18"/>
    <col min="18" max="18" width="12.28515625" style="18" customWidth="1"/>
    <col min="19" max="19" width="30.7109375" style="18" customWidth="1"/>
    <col min="20" max="16384" width="9.140625" style="18"/>
  </cols>
  <sheetData>
    <row r="1" spans="1:19" s="26" customFormat="1" ht="27.75">
      <c r="A1" s="1" t="s">
        <v>356</v>
      </c>
      <c r="B1" s="24"/>
      <c r="C1" s="24"/>
      <c r="D1" s="24"/>
      <c r="E1" s="24"/>
      <c r="F1" s="24"/>
      <c r="G1" s="24"/>
      <c r="H1" s="24"/>
      <c r="I1" s="24"/>
      <c r="J1" s="24"/>
      <c r="K1" s="25"/>
      <c r="L1" s="25"/>
      <c r="M1" s="31"/>
      <c r="N1" s="28"/>
      <c r="O1" s="25"/>
      <c r="P1" s="24"/>
      <c r="Q1" s="24"/>
      <c r="R1" s="24"/>
      <c r="S1" s="24"/>
    </row>
    <row r="2" spans="1:19" s="26" customFormat="1" ht="27.75">
      <c r="A2" s="1" t="s">
        <v>16</v>
      </c>
      <c r="B2" s="24"/>
      <c r="C2" s="24"/>
      <c r="D2" s="24"/>
      <c r="E2" s="24"/>
      <c r="F2" s="24"/>
      <c r="G2" s="24"/>
      <c r="H2" s="24"/>
      <c r="I2" s="24"/>
      <c r="J2" s="24"/>
      <c r="K2" s="25"/>
      <c r="L2" s="25"/>
      <c r="M2" s="31"/>
      <c r="N2" s="28"/>
      <c r="O2" s="25"/>
      <c r="P2" s="24"/>
      <c r="Q2" s="24"/>
      <c r="R2" s="24"/>
      <c r="S2" s="24"/>
    </row>
    <row r="3" spans="1:19" s="26" customFormat="1" ht="27.75">
      <c r="A3" s="1" t="s">
        <v>385</v>
      </c>
      <c r="B3" s="24"/>
      <c r="C3" s="24"/>
      <c r="D3" s="24"/>
      <c r="E3" s="24"/>
      <c r="F3" s="24"/>
      <c r="G3" s="24"/>
      <c r="H3" s="24"/>
      <c r="I3" s="24"/>
      <c r="J3" s="24"/>
      <c r="K3" s="25"/>
      <c r="L3" s="25"/>
      <c r="M3" s="31"/>
      <c r="N3" s="28"/>
      <c r="O3" s="25"/>
      <c r="P3" s="24"/>
      <c r="Q3" s="24"/>
      <c r="R3" s="24"/>
      <c r="S3" s="24"/>
    </row>
    <row r="4" spans="1:19" s="26" customFormat="1" ht="27.75">
      <c r="A4" s="1" t="s">
        <v>264</v>
      </c>
      <c r="B4" s="24"/>
      <c r="C4" s="24"/>
      <c r="D4" s="24"/>
      <c r="E4" s="24"/>
      <c r="F4" s="24"/>
      <c r="G4" s="24"/>
      <c r="H4" s="24"/>
      <c r="I4" s="24"/>
      <c r="J4" s="24"/>
      <c r="K4" s="25"/>
      <c r="L4" s="25"/>
      <c r="M4" s="31"/>
      <c r="N4" s="28"/>
      <c r="O4" s="25"/>
      <c r="P4" s="24"/>
      <c r="Q4" s="24"/>
      <c r="R4" s="24"/>
      <c r="S4" s="24"/>
    </row>
    <row r="5" spans="1:19" s="26" customFormat="1" ht="27.75">
      <c r="A5" s="1" t="s">
        <v>386</v>
      </c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31"/>
      <c r="N5" s="28"/>
      <c r="O5" s="25"/>
      <c r="P5" s="24"/>
      <c r="Q5" s="24"/>
      <c r="R5" s="24"/>
      <c r="S5" s="24"/>
    </row>
    <row r="6" spans="1:19" s="26" customFormat="1" ht="24" customHeight="1">
      <c r="A6" s="534"/>
      <c r="B6" s="535"/>
      <c r="C6" s="535"/>
      <c r="D6" s="535"/>
      <c r="E6" s="535"/>
      <c r="F6" s="535"/>
      <c r="G6" s="535"/>
      <c r="H6" s="535"/>
      <c r="I6" s="535"/>
      <c r="J6" s="535"/>
      <c r="K6" s="536"/>
      <c r="L6" s="536"/>
      <c r="M6" s="31"/>
      <c r="N6" s="28"/>
      <c r="O6" s="25"/>
    </row>
    <row r="7" spans="1:19" s="26" customFormat="1" ht="24" customHeight="1">
      <c r="A7" s="599" t="s">
        <v>28</v>
      </c>
      <c r="B7" s="599" t="s">
        <v>89</v>
      </c>
      <c r="C7" s="562" t="s">
        <v>391</v>
      </c>
      <c r="D7" s="562"/>
      <c r="E7" s="562"/>
      <c r="F7" s="562"/>
      <c r="G7" s="562"/>
      <c r="H7" s="562"/>
      <c r="I7" s="562"/>
      <c r="J7" s="527" t="s">
        <v>389</v>
      </c>
      <c r="K7" s="528"/>
      <c r="L7" s="528"/>
      <c r="M7" s="528"/>
      <c r="N7" s="528"/>
      <c r="O7" s="528"/>
      <c r="P7" s="528"/>
      <c r="Q7" s="599" t="s">
        <v>399</v>
      </c>
      <c r="R7" s="599"/>
      <c r="S7" s="598" t="s">
        <v>153</v>
      </c>
    </row>
    <row r="8" spans="1:19" s="32" customFormat="1" ht="44.25" customHeight="1">
      <c r="A8" s="599"/>
      <c r="B8" s="599"/>
      <c r="C8" s="600" t="s">
        <v>392</v>
      </c>
      <c r="D8" s="600"/>
      <c r="E8" s="601" t="s">
        <v>387</v>
      </c>
      <c r="F8" s="601"/>
      <c r="G8" s="543" t="s">
        <v>398</v>
      </c>
      <c r="H8" s="600" t="s">
        <v>396</v>
      </c>
      <c r="I8" s="600"/>
      <c r="J8" s="527" t="s">
        <v>381</v>
      </c>
      <c r="K8" s="528"/>
      <c r="L8" s="527" t="s">
        <v>382</v>
      </c>
      <c r="M8" s="527"/>
      <c r="N8" s="527" t="s">
        <v>383</v>
      </c>
      <c r="O8" s="527" t="s">
        <v>113</v>
      </c>
      <c r="P8" s="527"/>
      <c r="Q8" s="599"/>
      <c r="R8" s="599"/>
      <c r="S8" s="598"/>
    </row>
    <row r="9" spans="1:19">
      <c r="A9" s="599"/>
      <c r="B9" s="599"/>
      <c r="C9" s="529" t="s">
        <v>8</v>
      </c>
      <c r="D9" s="530" t="s">
        <v>397</v>
      </c>
      <c r="E9" s="529" t="s">
        <v>8</v>
      </c>
      <c r="F9" s="530" t="s">
        <v>397</v>
      </c>
      <c r="G9" s="530" t="s">
        <v>388</v>
      </c>
      <c r="H9" s="531" t="s">
        <v>8</v>
      </c>
      <c r="I9" s="530" t="s">
        <v>384</v>
      </c>
      <c r="J9" s="529" t="s">
        <v>8</v>
      </c>
      <c r="K9" s="530" t="s">
        <v>397</v>
      </c>
      <c r="L9" s="529" t="s">
        <v>8</v>
      </c>
      <c r="M9" s="530" t="s">
        <v>397</v>
      </c>
      <c r="N9" s="530" t="s">
        <v>388</v>
      </c>
      <c r="O9" s="529" t="s">
        <v>8</v>
      </c>
      <c r="P9" s="530" t="s">
        <v>397</v>
      </c>
      <c r="Q9" s="529" t="s">
        <v>8</v>
      </c>
      <c r="R9" s="530" t="s">
        <v>397</v>
      </c>
      <c r="S9" s="598"/>
    </row>
    <row r="10" spans="1:19" s="533" customFormat="1" ht="27.75">
      <c r="A10" s="547" t="s">
        <v>353</v>
      </c>
      <c r="B10" s="548"/>
      <c r="C10" s="550">
        <f t="shared" ref="C10:R10" si="0">SUM(C11:C13)</f>
        <v>0</v>
      </c>
      <c r="D10" s="550">
        <f t="shared" si="0"/>
        <v>0</v>
      </c>
      <c r="E10" s="566">
        <f t="shared" si="0"/>
        <v>0</v>
      </c>
      <c r="F10" s="566">
        <f t="shared" si="0"/>
        <v>0</v>
      </c>
      <c r="G10" s="566">
        <f t="shared" si="0"/>
        <v>0</v>
      </c>
      <c r="H10" s="550">
        <f t="shared" si="0"/>
        <v>0</v>
      </c>
      <c r="I10" s="550">
        <f t="shared" si="0"/>
        <v>0</v>
      </c>
      <c r="J10" s="550">
        <f t="shared" si="0"/>
        <v>0</v>
      </c>
      <c r="K10" s="550">
        <f t="shared" si="0"/>
        <v>0</v>
      </c>
      <c r="L10" s="550">
        <f t="shared" si="0"/>
        <v>0</v>
      </c>
      <c r="M10" s="550">
        <f t="shared" si="0"/>
        <v>0</v>
      </c>
      <c r="N10" s="550">
        <f t="shared" si="0"/>
        <v>0</v>
      </c>
      <c r="O10" s="550">
        <f t="shared" si="0"/>
        <v>0</v>
      </c>
      <c r="P10" s="550">
        <f t="shared" si="0"/>
        <v>0</v>
      </c>
      <c r="Q10" s="550">
        <f t="shared" si="0"/>
        <v>0</v>
      </c>
      <c r="R10" s="564">
        <f t="shared" si="0"/>
        <v>0</v>
      </c>
      <c r="S10" s="549"/>
    </row>
    <row r="11" spans="1:19" s="4" customFormat="1" ht="24" customHeight="1">
      <c r="A11" s="544">
        <v>1</v>
      </c>
      <c r="B11" s="537"/>
      <c r="C11" s="554"/>
      <c r="D11" s="554"/>
      <c r="E11" s="555"/>
      <c r="F11" s="563"/>
      <c r="G11" s="563"/>
      <c r="H11" s="554">
        <f>C11+E11</f>
        <v>0</v>
      </c>
      <c r="I11" s="554">
        <f>D11+F11+G11</f>
        <v>0</v>
      </c>
      <c r="J11" s="542"/>
      <c r="K11" s="542"/>
      <c r="L11" s="542"/>
      <c r="M11" s="542"/>
      <c r="N11" s="542"/>
      <c r="O11" s="542">
        <f>J11+L11</f>
        <v>0</v>
      </c>
      <c r="P11" s="554">
        <f>K11+M11+N11</f>
        <v>0</v>
      </c>
      <c r="Q11" s="556">
        <f>O11-H11</f>
        <v>0</v>
      </c>
      <c r="R11" s="559">
        <f>P11-I11</f>
        <v>0</v>
      </c>
      <c r="S11" s="537"/>
    </row>
    <row r="12" spans="1:19" s="4" customFormat="1" ht="24" customHeight="1">
      <c r="A12" s="544">
        <v>2</v>
      </c>
      <c r="B12" s="537"/>
      <c r="C12" s="537"/>
      <c r="D12" s="537"/>
      <c r="E12" s="537"/>
      <c r="F12" s="557"/>
      <c r="G12" s="557"/>
      <c r="H12" s="554">
        <f t="shared" ref="H12:H18" si="1">C12+E12</f>
        <v>0</v>
      </c>
      <c r="I12" s="554">
        <f t="shared" ref="I12:I18" si="2">D12+F12+G12</f>
        <v>0</v>
      </c>
      <c r="J12" s="537"/>
      <c r="K12" s="542"/>
      <c r="L12" s="558"/>
      <c r="M12" s="537"/>
      <c r="N12" s="558"/>
      <c r="O12" s="542">
        <f t="shared" ref="O12:O18" si="3">J12+L12</f>
        <v>0</v>
      </c>
      <c r="P12" s="554">
        <f t="shared" ref="P12:P18" si="4">K12+M12+N12</f>
        <v>0</v>
      </c>
      <c r="Q12" s="556">
        <f t="shared" ref="Q12:Q18" si="5">O12-H12</f>
        <v>0</v>
      </c>
      <c r="R12" s="559">
        <f t="shared" ref="R12:R18" si="6">P12-I12</f>
        <v>0</v>
      </c>
      <c r="S12" s="537"/>
    </row>
    <row r="13" spans="1:19" s="4" customFormat="1" ht="24" customHeight="1">
      <c r="A13" s="544">
        <v>3</v>
      </c>
      <c r="B13" s="537"/>
      <c r="C13" s="537"/>
      <c r="D13" s="537"/>
      <c r="E13" s="537"/>
      <c r="F13" s="557"/>
      <c r="G13" s="557"/>
      <c r="H13" s="554">
        <f t="shared" si="1"/>
        <v>0</v>
      </c>
      <c r="I13" s="554">
        <f t="shared" si="2"/>
        <v>0</v>
      </c>
      <c r="J13" s="537"/>
      <c r="K13" s="560"/>
      <c r="L13" s="560"/>
      <c r="M13" s="561"/>
      <c r="N13" s="560"/>
      <c r="O13" s="542">
        <f t="shared" si="3"/>
        <v>0</v>
      </c>
      <c r="P13" s="554">
        <f t="shared" si="4"/>
        <v>0</v>
      </c>
      <c r="Q13" s="556">
        <f t="shared" si="5"/>
        <v>0</v>
      </c>
      <c r="R13" s="559">
        <f t="shared" si="6"/>
        <v>0</v>
      </c>
      <c r="S13" s="537"/>
    </row>
    <row r="14" spans="1:19" s="4" customFormat="1" ht="24" customHeight="1">
      <c r="A14" s="544"/>
      <c r="B14" s="537"/>
      <c r="C14" s="537"/>
      <c r="D14" s="537"/>
      <c r="E14" s="537"/>
      <c r="F14" s="557"/>
      <c r="G14" s="557"/>
      <c r="H14" s="554"/>
      <c r="I14" s="554"/>
      <c r="J14" s="537"/>
      <c r="K14" s="560"/>
      <c r="L14" s="560"/>
      <c r="M14" s="561"/>
      <c r="N14" s="560"/>
      <c r="O14" s="542"/>
      <c r="P14" s="554"/>
      <c r="Q14" s="556"/>
      <c r="R14" s="559"/>
      <c r="S14" s="537"/>
    </row>
    <row r="15" spans="1:19" s="532" customFormat="1" ht="24" customHeight="1">
      <c r="A15" s="545" t="s">
        <v>394</v>
      </c>
      <c r="B15" s="546"/>
      <c r="C15" s="578">
        <f>SUM(C16:C18)</f>
        <v>0</v>
      </c>
      <c r="D15" s="578">
        <f t="shared" ref="D15:M15" si="7">SUM(D16:D18)</f>
        <v>0</v>
      </c>
      <c r="E15" s="578">
        <f t="shared" si="7"/>
        <v>0</v>
      </c>
      <c r="F15" s="578">
        <f t="shared" si="7"/>
        <v>0</v>
      </c>
      <c r="G15" s="578">
        <f t="shared" si="7"/>
        <v>0</v>
      </c>
      <c r="H15" s="578">
        <f t="shared" si="7"/>
        <v>0</v>
      </c>
      <c r="I15" s="578">
        <f t="shared" si="7"/>
        <v>0</v>
      </c>
      <c r="J15" s="578">
        <f t="shared" si="7"/>
        <v>0</v>
      </c>
      <c r="K15" s="578">
        <f t="shared" si="7"/>
        <v>0</v>
      </c>
      <c r="L15" s="578">
        <f t="shared" si="7"/>
        <v>0</v>
      </c>
      <c r="M15" s="578">
        <f t="shared" si="7"/>
        <v>0</v>
      </c>
      <c r="N15" s="578">
        <f>SUM(N16:N18)</f>
        <v>0</v>
      </c>
      <c r="O15" s="578">
        <f t="shared" ref="O15:R15" si="8">SUM(O16:O18)</f>
        <v>0</v>
      </c>
      <c r="P15" s="578">
        <f t="shared" si="8"/>
        <v>0</v>
      </c>
      <c r="Q15" s="578">
        <f t="shared" si="8"/>
        <v>0</v>
      </c>
      <c r="R15" s="578">
        <f t="shared" si="8"/>
        <v>0</v>
      </c>
      <c r="S15" s="546"/>
    </row>
    <row r="16" spans="1:19" ht="24" customHeight="1">
      <c r="A16" s="544">
        <v>1</v>
      </c>
      <c r="B16" s="537"/>
      <c r="C16" s="538"/>
      <c r="D16" s="537"/>
      <c r="E16" s="537"/>
      <c r="F16" s="557"/>
      <c r="G16" s="557"/>
      <c r="H16" s="554">
        <f t="shared" si="1"/>
        <v>0</v>
      </c>
      <c r="I16" s="554">
        <f t="shared" si="2"/>
        <v>0</v>
      </c>
      <c r="J16" s="539"/>
      <c r="K16" s="540"/>
      <c r="L16" s="540"/>
      <c r="M16" s="541"/>
      <c r="N16" s="542"/>
      <c r="O16" s="542">
        <f t="shared" si="3"/>
        <v>0</v>
      </c>
      <c r="P16" s="554">
        <f t="shared" si="4"/>
        <v>0</v>
      </c>
      <c r="Q16" s="556">
        <f t="shared" si="5"/>
        <v>0</v>
      </c>
      <c r="R16" s="559">
        <f t="shared" si="6"/>
        <v>0</v>
      </c>
      <c r="S16" s="537"/>
    </row>
    <row r="17" spans="1:19">
      <c r="A17" s="544">
        <v>2</v>
      </c>
      <c r="B17" s="537"/>
      <c r="C17" s="538"/>
      <c r="D17" s="537"/>
      <c r="E17" s="537"/>
      <c r="F17" s="557"/>
      <c r="G17" s="557"/>
      <c r="H17" s="554">
        <f t="shared" si="1"/>
        <v>0</v>
      </c>
      <c r="I17" s="554">
        <f t="shared" si="2"/>
        <v>0</v>
      </c>
      <c r="J17" s="539"/>
      <c r="K17" s="540"/>
      <c r="L17" s="540"/>
      <c r="M17" s="541"/>
      <c r="N17" s="542"/>
      <c r="O17" s="542">
        <f t="shared" si="3"/>
        <v>0</v>
      </c>
      <c r="P17" s="554">
        <f t="shared" si="4"/>
        <v>0</v>
      </c>
      <c r="Q17" s="556">
        <f t="shared" si="5"/>
        <v>0</v>
      </c>
      <c r="R17" s="559">
        <f t="shared" si="6"/>
        <v>0</v>
      </c>
      <c r="S17" s="537"/>
    </row>
    <row r="18" spans="1:19" ht="24" customHeight="1">
      <c r="A18" s="544">
        <v>3</v>
      </c>
      <c r="B18" s="537"/>
      <c r="C18" s="537"/>
      <c r="D18" s="537"/>
      <c r="E18" s="537"/>
      <c r="F18" s="557"/>
      <c r="G18" s="557"/>
      <c r="H18" s="554">
        <f t="shared" si="1"/>
        <v>0</v>
      </c>
      <c r="I18" s="554">
        <f t="shared" si="2"/>
        <v>0</v>
      </c>
      <c r="J18" s="561"/>
      <c r="K18" s="558"/>
      <c r="L18" s="560"/>
      <c r="M18" s="558"/>
      <c r="N18" s="558"/>
      <c r="O18" s="542">
        <f t="shared" si="3"/>
        <v>0</v>
      </c>
      <c r="P18" s="554">
        <f t="shared" si="4"/>
        <v>0</v>
      </c>
      <c r="Q18" s="556">
        <f t="shared" si="5"/>
        <v>0</v>
      </c>
      <c r="R18" s="559">
        <f t="shared" si="6"/>
        <v>0</v>
      </c>
      <c r="S18" s="537"/>
    </row>
    <row r="19" spans="1:19" s="532" customFormat="1" ht="24" customHeight="1">
      <c r="A19" s="603" t="s">
        <v>22</v>
      </c>
      <c r="B19" s="604"/>
      <c r="C19" s="579">
        <f>C10+C15</f>
        <v>0</v>
      </c>
      <c r="D19" s="579">
        <f t="shared" ref="D19:R19" si="9">D10+D15</f>
        <v>0</v>
      </c>
      <c r="E19" s="579">
        <f t="shared" si="9"/>
        <v>0</v>
      </c>
      <c r="F19" s="579">
        <f t="shared" si="9"/>
        <v>0</v>
      </c>
      <c r="G19" s="579">
        <f t="shared" si="9"/>
        <v>0</v>
      </c>
      <c r="H19" s="579">
        <f t="shared" si="9"/>
        <v>0</v>
      </c>
      <c r="I19" s="579">
        <f t="shared" si="9"/>
        <v>0</v>
      </c>
      <c r="J19" s="579">
        <f t="shared" si="9"/>
        <v>0</v>
      </c>
      <c r="K19" s="579">
        <f t="shared" si="9"/>
        <v>0</v>
      </c>
      <c r="L19" s="579">
        <f t="shared" si="9"/>
        <v>0</v>
      </c>
      <c r="M19" s="579">
        <f t="shared" si="9"/>
        <v>0</v>
      </c>
      <c r="N19" s="579">
        <f t="shared" si="9"/>
        <v>0</v>
      </c>
      <c r="O19" s="579">
        <f t="shared" si="9"/>
        <v>0</v>
      </c>
      <c r="P19" s="579">
        <f t="shared" si="9"/>
        <v>0</v>
      </c>
      <c r="Q19" s="579">
        <f t="shared" si="9"/>
        <v>0</v>
      </c>
      <c r="R19" s="579">
        <f t="shared" si="9"/>
        <v>0</v>
      </c>
      <c r="S19" s="546"/>
    </row>
    <row r="20" spans="1:19" ht="24" customHeight="1">
      <c r="C20" s="43"/>
      <c r="N20" s="19"/>
      <c r="R20" s="552"/>
    </row>
    <row r="21" spans="1:19" ht="24" customHeight="1">
      <c r="C21" s="43"/>
      <c r="N21" s="19"/>
      <c r="R21" s="552"/>
    </row>
    <row r="22" spans="1:19" s="577" customFormat="1" ht="30.75">
      <c r="A22" s="602" t="s">
        <v>400</v>
      </c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</row>
    <row r="23" spans="1:19" ht="24" customHeight="1">
      <c r="A23" s="599" t="s">
        <v>28</v>
      </c>
      <c r="B23" s="599" t="s">
        <v>89</v>
      </c>
      <c r="C23" s="562" t="s">
        <v>391</v>
      </c>
      <c r="D23" s="562"/>
      <c r="E23" s="562"/>
      <c r="F23" s="562"/>
      <c r="G23" s="562"/>
      <c r="H23" s="562"/>
      <c r="I23" s="562"/>
      <c r="J23" s="527" t="s">
        <v>389</v>
      </c>
      <c r="K23" s="528"/>
      <c r="L23" s="528"/>
      <c r="M23" s="528"/>
      <c r="N23" s="528"/>
      <c r="O23" s="528"/>
      <c r="P23" s="528"/>
      <c r="Q23" s="599" t="s">
        <v>390</v>
      </c>
      <c r="R23" s="599"/>
      <c r="S23" s="598" t="s">
        <v>153</v>
      </c>
    </row>
    <row r="24" spans="1:19" ht="46.5" customHeight="1">
      <c r="A24" s="599"/>
      <c r="B24" s="599"/>
      <c r="C24" s="600" t="s">
        <v>392</v>
      </c>
      <c r="D24" s="600"/>
      <c r="E24" s="601" t="s">
        <v>387</v>
      </c>
      <c r="F24" s="601"/>
      <c r="G24" s="543" t="s">
        <v>398</v>
      </c>
      <c r="H24" s="600" t="s">
        <v>396</v>
      </c>
      <c r="I24" s="600"/>
      <c r="J24" s="527" t="s">
        <v>381</v>
      </c>
      <c r="K24" s="528"/>
      <c r="L24" s="527" t="s">
        <v>382</v>
      </c>
      <c r="M24" s="527"/>
      <c r="N24" s="527" t="s">
        <v>383</v>
      </c>
      <c r="O24" s="527" t="s">
        <v>113</v>
      </c>
      <c r="P24" s="527"/>
      <c r="Q24" s="599"/>
      <c r="R24" s="599"/>
      <c r="S24" s="598"/>
    </row>
    <row r="25" spans="1:19" ht="24" customHeight="1">
      <c r="A25" s="599"/>
      <c r="B25" s="599"/>
      <c r="C25" s="529" t="s">
        <v>8</v>
      </c>
      <c r="D25" s="530" t="s">
        <v>397</v>
      </c>
      <c r="E25" s="529" t="s">
        <v>8</v>
      </c>
      <c r="F25" s="530" t="s">
        <v>397</v>
      </c>
      <c r="G25" s="530" t="s">
        <v>388</v>
      </c>
      <c r="H25" s="531" t="s">
        <v>8</v>
      </c>
      <c r="I25" s="530" t="s">
        <v>384</v>
      </c>
      <c r="J25" s="529" t="s">
        <v>8</v>
      </c>
      <c r="K25" s="530" t="s">
        <v>397</v>
      </c>
      <c r="L25" s="529" t="s">
        <v>8</v>
      </c>
      <c r="M25" s="530" t="s">
        <v>397</v>
      </c>
      <c r="N25" s="530" t="s">
        <v>388</v>
      </c>
      <c r="O25" s="529" t="s">
        <v>8</v>
      </c>
      <c r="P25" s="530" t="s">
        <v>397</v>
      </c>
      <c r="Q25" s="529" t="s">
        <v>8</v>
      </c>
      <c r="R25" s="530" t="s">
        <v>397</v>
      </c>
      <c r="S25" s="598"/>
    </row>
    <row r="26" spans="1:19" ht="24" customHeight="1">
      <c r="A26" s="547" t="s">
        <v>353</v>
      </c>
      <c r="B26" s="548"/>
      <c r="C26" s="550">
        <f>SUM(C27:C31)</f>
        <v>3</v>
      </c>
      <c r="D26" s="550">
        <f t="shared" ref="D26:P26" si="10">SUM(D27:D31)</f>
        <v>41500</v>
      </c>
      <c r="E26" s="565">
        <f t="shared" si="10"/>
        <v>-1</v>
      </c>
      <c r="F26" s="551">
        <f t="shared" si="10"/>
        <v>-15000</v>
      </c>
      <c r="G26" s="553">
        <f t="shared" si="10"/>
        <v>1060</v>
      </c>
      <c r="H26" s="550">
        <f t="shared" si="10"/>
        <v>2</v>
      </c>
      <c r="I26" s="550">
        <f t="shared" si="10"/>
        <v>27560</v>
      </c>
      <c r="J26" s="550">
        <f t="shared" si="10"/>
        <v>2</v>
      </c>
      <c r="K26" s="550">
        <f t="shared" si="10"/>
        <v>26500</v>
      </c>
      <c r="L26" s="550">
        <f t="shared" si="10"/>
        <v>1</v>
      </c>
      <c r="M26" s="550">
        <f t="shared" si="10"/>
        <v>11500</v>
      </c>
      <c r="N26" s="550">
        <f t="shared" si="10"/>
        <v>1520</v>
      </c>
      <c r="O26" s="550">
        <f t="shared" si="10"/>
        <v>3</v>
      </c>
      <c r="P26" s="550">
        <f t="shared" si="10"/>
        <v>39520</v>
      </c>
      <c r="Q26" s="550">
        <f>SUM(Q27:Q31)</f>
        <v>1</v>
      </c>
      <c r="R26" s="564">
        <f t="shared" ref="R26" si="11">SUM(R27:R31)</f>
        <v>11960</v>
      </c>
      <c r="S26" s="549"/>
    </row>
    <row r="27" spans="1:19" ht="24" customHeight="1">
      <c r="A27" s="544">
        <v>1</v>
      </c>
      <c r="B27" s="537" t="s">
        <v>393</v>
      </c>
      <c r="C27" s="554">
        <v>2</v>
      </c>
      <c r="D27" s="554">
        <f>15000*C27</f>
        <v>30000</v>
      </c>
      <c r="E27" s="555">
        <v>-1</v>
      </c>
      <c r="F27" s="563">
        <f>-15000</f>
        <v>-15000</v>
      </c>
      <c r="G27" s="563">
        <v>600</v>
      </c>
      <c r="H27" s="554">
        <f>C27+E27</f>
        <v>1</v>
      </c>
      <c r="I27" s="554">
        <f>D27+F27+G27</f>
        <v>15600</v>
      </c>
      <c r="J27" s="542">
        <v>1</v>
      </c>
      <c r="K27" s="542">
        <v>15000</v>
      </c>
      <c r="L27" s="542">
        <v>0</v>
      </c>
      <c r="M27" s="542">
        <v>0</v>
      </c>
      <c r="N27" s="542">
        <v>600</v>
      </c>
      <c r="O27" s="542">
        <f>J27+L27</f>
        <v>1</v>
      </c>
      <c r="P27" s="554">
        <f>K27+M27+N27</f>
        <v>15600</v>
      </c>
      <c r="Q27" s="556">
        <f>O27-H27</f>
        <v>0</v>
      </c>
      <c r="R27" s="559">
        <f>P27-I27</f>
        <v>0</v>
      </c>
      <c r="S27" s="537" t="s">
        <v>395</v>
      </c>
    </row>
    <row r="28" spans="1:19" s="576" customFormat="1" ht="72">
      <c r="A28" s="567">
        <v>2</v>
      </c>
      <c r="B28" s="568" t="s">
        <v>401</v>
      </c>
      <c r="C28" s="569">
        <v>1</v>
      </c>
      <c r="D28" s="570">
        <v>11500</v>
      </c>
      <c r="E28" s="570">
        <v>0</v>
      </c>
      <c r="F28" s="570">
        <v>0</v>
      </c>
      <c r="G28" s="570">
        <v>460</v>
      </c>
      <c r="H28" s="570">
        <f>C28+E28</f>
        <v>1</v>
      </c>
      <c r="I28" s="570">
        <f>D28+F28+G28</f>
        <v>11960</v>
      </c>
      <c r="J28" s="569">
        <v>1</v>
      </c>
      <c r="K28" s="571">
        <f>11500*J28</f>
        <v>11500</v>
      </c>
      <c r="L28" s="572">
        <v>1</v>
      </c>
      <c r="M28" s="571">
        <f>11500*L28</f>
        <v>11500</v>
      </c>
      <c r="N28" s="571">
        <f>460*2</f>
        <v>920</v>
      </c>
      <c r="O28" s="571">
        <f>J28+L28</f>
        <v>2</v>
      </c>
      <c r="P28" s="570">
        <f>K28+M28+N28</f>
        <v>23920</v>
      </c>
      <c r="Q28" s="573">
        <f>O28-H28</f>
        <v>1</v>
      </c>
      <c r="R28" s="574">
        <f>P28-I28</f>
        <v>11960</v>
      </c>
      <c r="S28" s="575" t="s">
        <v>402</v>
      </c>
    </row>
    <row r="29" spans="1:19" ht="24" customHeight="1">
      <c r="B29" s="44"/>
      <c r="C29" s="273"/>
      <c r="N29" s="19"/>
    </row>
    <row r="30" spans="1:19" ht="24" customHeight="1">
      <c r="B30" s="44"/>
      <c r="C30" s="273"/>
      <c r="N30" s="19"/>
    </row>
    <row r="31" spans="1:19" ht="24" customHeight="1">
      <c r="A31" s="4"/>
      <c r="B31" s="272"/>
      <c r="C31" s="274"/>
      <c r="D31" s="72"/>
      <c r="E31" s="72"/>
      <c r="F31" s="72"/>
      <c r="G31" s="72"/>
      <c r="H31" s="72"/>
      <c r="I31" s="4"/>
      <c r="J31" s="4"/>
      <c r="K31" s="40"/>
      <c r="L31" s="40"/>
      <c r="M31" s="38"/>
      <c r="N31" s="40"/>
    </row>
    <row r="32" spans="1:19" ht="24" customHeight="1">
      <c r="B32" s="44"/>
      <c r="C32" s="43"/>
      <c r="D32" s="43"/>
      <c r="E32" s="43"/>
      <c r="F32" s="43"/>
      <c r="G32" s="43"/>
      <c r="H32" s="43"/>
      <c r="N32" s="19"/>
    </row>
  </sheetData>
  <mergeCells count="16">
    <mergeCell ref="A22:S22"/>
    <mergeCell ref="A19:B19"/>
    <mergeCell ref="A23:A25"/>
    <mergeCell ref="B23:B25"/>
    <mergeCell ref="Q23:R24"/>
    <mergeCell ref="S23:S25"/>
    <mergeCell ref="C24:D24"/>
    <mergeCell ref="E24:F24"/>
    <mergeCell ref="H24:I24"/>
    <mergeCell ref="S7:S9"/>
    <mergeCell ref="Q7:R8"/>
    <mergeCell ref="B7:B9"/>
    <mergeCell ref="A7:A9"/>
    <mergeCell ref="C8:D8"/>
    <mergeCell ref="E8:F8"/>
    <mergeCell ref="H8:I8"/>
  </mergeCells>
  <printOptions horizontalCentered="1"/>
  <pageMargins left="0.35433070866141736" right="0.27559055118110237" top="0.27" bottom="0.25" header="0.17" footer="0.15748031496062992"/>
  <pageSetup paperSize="9" scale="67" firstPageNumber="257" orientation="landscape" r:id="rId1"/>
  <headerFooter alignWithMargins="0">
    <oddHeader xml:space="preserve">&amp;R&amp;"Cordia New,ตัวหนา" </oddHeader>
    <oddFooter>&amp;C&amp;P/&amp;N&amp;R&amp;A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</sheetPr>
  <dimension ref="A1:N43"/>
  <sheetViews>
    <sheetView view="pageBreakPreview" topLeftCell="A2" zoomScaleSheetLayoutView="100" workbookViewId="0">
      <selection activeCell="C9" sqref="C9"/>
    </sheetView>
  </sheetViews>
  <sheetFormatPr defaultRowHeight="21.75"/>
  <cols>
    <col min="1" max="1" width="6.5703125" style="20" customWidth="1"/>
    <col min="2" max="2" width="35.7109375" style="20" customWidth="1"/>
    <col min="3" max="13" width="13" style="20" customWidth="1"/>
    <col min="14" max="14" width="14.42578125" style="20" customWidth="1"/>
    <col min="15" max="16384" width="9.140625" style="20"/>
  </cols>
  <sheetData>
    <row r="1" spans="1:14" ht="27.75">
      <c r="A1" s="1" t="s">
        <v>356</v>
      </c>
      <c r="B1" s="24"/>
      <c r="C1" s="24"/>
      <c r="D1" s="24"/>
      <c r="E1" s="24"/>
      <c r="F1" s="50"/>
      <c r="G1" s="50"/>
      <c r="H1" s="50"/>
      <c r="I1" s="50"/>
      <c r="J1" s="50"/>
      <c r="K1" s="50"/>
      <c r="L1" s="50"/>
      <c r="M1" s="50"/>
      <c r="N1" s="50"/>
    </row>
    <row r="2" spans="1:14" ht="27.75">
      <c r="A2" s="1" t="s">
        <v>16</v>
      </c>
      <c r="B2" s="24"/>
      <c r="C2" s="24"/>
      <c r="D2" s="24"/>
      <c r="E2" s="24"/>
      <c r="F2" s="50"/>
      <c r="G2" s="50"/>
      <c r="H2" s="50"/>
      <c r="I2" s="50"/>
      <c r="J2" s="50"/>
      <c r="K2" s="50"/>
      <c r="L2" s="50"/>
      <c r="M2" s="50"/>
      <c r="N2" s="50"/>
    </row>
    <row r="3" spans="1:14" ht="27.75">
      <c r="A3" s="1" t="s">
        <v>262</v>
      </c>
      <c r="B3" s="24"/>
      <c r="C3" s="24"/>
      <c r="D3" s="24"/>
      <c r="E3" s="24"/>
      <c r="F3" s="50"/>
      <c r="G3" s="50"/>
      <c r="H3" s="50"/>
      <c r="I3" s="50"/>
      <c r="J3" s="50"/>
      <c r="K3" s="50"/>
      <c r="L3" s="50"/>
      <c r="M3" s="50"/>
      <c r="N3" s="50"/>
    </row>
    <row r="4" spans="1:14" ht="27.75">
      <c r="A4" s="1" t="s">
        <v>282</v>
      </c>
      <c r="B4" s="24"/>
      <c r="C4" s="24"/>
      <c r="D4" s="24"/>
      <c r="E4" s="24"/>
      <c r="F4" s="50"/>
      <c r="G4" s="50"/>
      <c r="H4" s="50"/>
      <c r="I4" s="50"/>
      <c r="J4" s="50"/>
      <c r="K4" s="50"/>
      <c r="L4" s="50"/>
      <c r="M4" s="50"/>
      <c r="N4" s="50"/>
    </row>
    <row r="5" spans="1:14" ht="27.75">
      <c r="A5" s="1"/>
      <c r="B5" s="24"/>
      <c r="C5" s="24"/>
      <c r="D5" s="24"/>
      <c r="E5" s="24"/>
      <c r="F5" s="50"/>
      <c r="G5" s="50"/>
      <c r="H5" s="50"/>
      <c r="I5" s="50"/>
      <c r="J5" s="50"/>
      <c r="K5" s="50"/>
      <c r="L5" s="50"/>
      <c r="M5" s="50"/>
      <c r="N5" s="50"/>
    </row>
    <row r="6" spans="1:14" s="22" customFormat="1" ht="21.75" customHeight="1">
      <c r="A6" s="607" t="s">
        <v>28</v>
      </c>
      <c r="B6" s="607" t="s">
        <v>29</v>
      </c>
      <c r="C6" s="606" t="s">
        <v>324</v>
      </c>
      <c r="D6" s="606"/>
      <c r="E6" s="606"/>
      <c r="F6" s="606"/>
      <c r="G6" s="606" t="s">
        <v>325</v>
      </c>
      <c r="H6" s="606"/>
      <c r="I6" s="606"/>
      <c r="J6" s="606"/>
      <c r="K6" s="605" t="s">
        <v>22</v>
      </c>
      <c r="L6" s="605"/>
      <c r="M6" s="605"/>
      <c r="N6" s="605"/>
    </row>
    <row r="7" spans="1:14" s="22" customFormat="1" ht="21.75" customHeight="1">
      <c r="A7" s="607"/>
      <c r="B7" s="607"/>
      <c r="C7" s="608" t="s">
        <v>366</v>
      </c>
      <c r="D7" s="609"/>
      <c r="E7" s="610"/>
      <c r="F7" s="605" t="s">
        <v>367</v>
      </c>
      <c r="G7" s="608" t="s">
        <v>366</v>
      </c>
      <c r="H7" s="609"/>
      <c r="I7" s="610"/>
      <c r="J7" s="605" t="s">
        <v>367</v>
      </c>
      <c r="K7" s="608" t="s">
        <v>366</v>
      </c>
      <c r="L7" s="609"/>
      <c r="M7" s="610"/>
      <c r="N7" s="605" t="s">
        <v>367</v>
      </c>
    </row>
    <row r="8" spans="1:14" s="22" customFormat="1" ht="43.5">
      <c r="A8" s="607"/>
      <c r="B8" s="607"/>
      <c r="C8" s="360" t="s">
        <v>301</v>
      </c>
      <c r="D8" s="360" t="s">
        <v>303</v>
      </c>
      <c r="E8" s="360" t="s">
        <v>22</v>
      </c>
      <c r="F8" s="605"/>
      <c r="G8" s="360" t="s">
        <v>301</v>
      </c>
      <c r="H8" s="360" t="s">
        <v>302</v>
      </c>
      <c r="I8" s="360" t="s">
        <v>22</v>
      </c>
      <c r="J8" s="605"/>
      <c r="K8" s="360" t="s">
        <v>301</v>
      </c>
      <c r="L8" s="360" t="s">
        <v>302</v>
      </c>
      <c r="M8" s="360" t="s">
        <v>22</v>
      </c>
      <c r="N8" s="605"/>
    </row>
    <row r="9" spans="1:14" s="21" customFormat="1" ht="21" customHeight="1">
      <c r="A9" s="277">
        <v>1</v>
      </c>
      <c r="B9" s="278" t="s">
        <v>307</v>
      </c>
      <c r="C9" s="362">
        <f>SUM(C10,C15,C26,C37)</f>
        <v>0</v>
      </c>
      <c r="D9" s="362">
        <f>SUM(D10,D15,D26,D37)</f>
        <v>0</v>
      </c>
      <c r="E9" s="362">
        <f>SUM(E10,E15,E26,E37)</f>
        <v>0</v>
      </c>
      <c r="F9" s="362">
        <f t="shared" ref="F9:N9" si="0">SUM(F10,F15,F26,F37)</f>
        <v>0</v>
      </c>
      <c r="G9" s="362">
        <f t="shared" si="0"/>
        <v>0</v>
      </c>
      <c r="H9" s="362">
        <f t="shared" si="0"/>
        <v>0</v>
      </c>
      <c r="I9" s="362">
        <f t="shared" ref="I9" si="1">SUM(I10,I15,I26,I37)</f>
        <v>0</v>
      </c>
      <c r="J9" s="362">
        <f t="shared" si="0"/>
        <v>0</v>
      </c>
      <c r="K9" s="362">
        <f t="shared" si="0"/>
        <v>0</v>
      </c>
      <c r="L9" s="362">
        <f t="shared" si="0"/>
        <v>0</v>
      </c>
      <c r="M9" s="362">
        <f t="shared" ref="M9" si="2">SUM(M10,M15,M26,M37)</f>
        <v>0</v>
      </c>
      <c r="N9" s="402">
        <f t="shared" si="0"/>
        <v>0</v>
      </c>
    </row>
    <row r="10" spans="1:14" ht="21" customHeight="1">
      <c r="A10" s="58">
        <v>1.1000000000000001</v>
      </c>
      <c r="B10" s="59" t="s">
        <v>31</v>
      </c>
      <c r="C10" s="361">
        <f>SUM(C11:C14)</f>
        <v>0</v>
      </c>
      <c r="D10" s="361">
        <f>SUM(D11:D14)</f>
        <v>0</v>
      </c>
      <c r="E10" s="361">
        <f>SUM(E11:E14)</f>
        <v>0</v>
      </c>
      <c r="F10" s="361">
        <f t="shared" ref="F10:N10" si="3">SUM(F11:F14)</f>
        <v>0</v>
      </c>
      <c r="G10" s="361">
        <f t="shared" si="3"/>
        <v>0</v>
      </c>
      <c r="H10" s="361">
        <f t="shared" si="3"/>
        <v>0</v>
      </c>
      <c r="I10" s="361">
        <f t="shared" ref="I10" si="4">SUM(I11:I14)</f>
        <v>0</v>
      </c>
      <c r="J10" s="361">
        <f t="shared" si="3"/>
        <v>0</v>
      </c>
      <c r="K10" s="361">
        <f t="shared" si="3"/>
        <v>0</v>
      </c>
      <c r="L10" s="361">
        <f t="shared" si="3"/>
        <v>0</v>
      </c>
      <c r="M10" s="361">
        <f t="shared" ref="M10" si="5">SUM(M11:M14)</f>
        <v>0</v>
      </c>
      <c r="N10" s="67">
        <f t="shared" si="3"/>
        <v>0</v>
      </c>
    </row>
    <row r="11" spans="1:14" ht="21" customHeight="1">
      <c r="A11" s="56"/>
      <c r="B11" s="57" t="s">
        <v>230</v>
      </c>
      <c r="C11" s="57"/>
      <c r="D11" s="57"/>
      <c r="E11" s="363">
        <f>SUM(C11:D11)</f>
        <v>0</v>
      </c>
      <c r="F11" s="252"/>
      <c r="G11" s="252"/>
      <c r="H11" s="252"/>
      <c r="I11" s="363">
        <f t="shared" ref="I11:I14" si="6">SUM(G11:H11)</f>
        <v>0</v>
      </c>
      <c r="J11" s="252"/>
      <c r="K11" s="252">
        <f t="shared" ref="K11:N12" si="7">C11+G11</f>
        <v>0</v>
      </c>
      <c r="L11" s="252">
        <f t="shared" si="7"/>
        <v>0</v>
      </c>
      <c r="M11" s="252">
        <f t="shared" si="7"/>
        <v>0</v>
      </c>
      <c r="N11" s="260">
        <f t="shared" si="7"/>
        <v>0</v>
      </c>
    </row>
    <row r="12" spans="1:14" ht="21" customHeight="1">
      <c r="A12" s="56"/>
      <c r="B12" s="57" t="s">
        <v>278</v>
      </c>
      <c r="C12" s="57"/>
      <c r="D12" s="57"/>
      <c r="E12" s="363">
        <f>SUM(C12:D12)</f>
        <v>0</v>
      </c>
      <c r="F12" s="252"/>
      <c r="G12" s="252"/>
      <c r="H12" s="252"/>
      <c r="I12" s="363">
        <f t="shared" si="6"/>
        <v>0</v>
      </c>
      <c r="J12" s="252"/>
      <c r="K12" s="262">
        <f t="shared" si="7"/>
        <v>0</v>
      </c>
      <c r="L12" s="262">
        <f t="shared" si="7"/>
        <v>0</v>
      </c>
      <c r="M12" s="262">
        <f t="shared" si="7"/>
        <v>0</v>
      </c>
      <c r="N12" s="258">
        <f t="shared" si="7"/>
        <v>0</v>
      </c>
    </row>
    <row r="13" spans="1:14" ht="21" customHeight="1">
      <c r="A13" s="56"/>
      <c r="B13" s="57" t="s">
        <v>279</v>
      </c>
      <c r="C13" s="57"/>
      <c r="D13" s="57"/>
      <c r="E13" s="363">
        <f t="shared" ref="E13:E14" si="8">SUM(C13:D13)</f>
        <v>0</v>
      </c>
      <c r="F13" s="252"/>
      <c r="G13" s="252"/>
      <c r="H13" s="252"/>
      <c r="I13" s="363">
        <f t="shared" si="6"/>
        <v>0</v>
      </c>
      <c r="J13" s="252"/>
      <c r="K13" s="262">
        <f t="shared" ref="K13:K14" si="9">C13+G13</f>
        <v>0</v>
      </c>
      <c r="L13" s="262">
        <f t="shared" ref="L13:L14" si="10">D13+H13</f>
        <v>0</v>
      </c>
      <c r="M13" s="262">
        <f t="shared" ref="M13:M14" si="11">E13+I13</f>
        <v>0</v>
      </c>
      <c r="N13" s="258">
        <f t="shared" ref="N13:N43" si="12">F13+J13</f>
        <v>0</v>
      </c>
    </row>
    <row r="14" spans="1:14" ht="21" customHeight="1">
      <c r="A14" s="56"/>
      <c r="B14" s="57" t="s">
        <v>240</v>
      </c>
      <c r="C14" s="57"/>
      <c r="D14" s="57"/>
      <c r="E14" s="363">
        <f t="shared" si="8"/>
        <v>0</v>
      </c>
      <c r="F14" s="252"/>
      <c r="G14" s="252"/>
      <c r="H14" s="252"/>
      <c r="I14" s="363">
        <f t="shared" si="6"/>
        <v>0</v>
      </c>
      <c r="J14" s="252"/>
      <c r="K14" s="262">
        <f t="shared" si="9"/>
        <v>0</v>
      </c>
      <c r="L14" s="262">
        <f t="shared" si="10"/>
        <v>0</v>
      </c>
      <c r="M14" s="262">
        <f t="shared" si="11"/>
        <v>0</v>
      </c>
      <c r="N14" s="258">
        <f t="shared" si="12"/>
        <v>0</v>
      </c>
    </row>
    <row r="15" spans="1:14" ht="21" customHeight="1">
      <c r="A15" s="65">
        <v>1.2</v>
      </c>
      <c r="B15" s="66" t="s">
        <v>32</v>
      </c>
      <c r="C15" s="67">
        <f>SUM(C16:C25)</f>
        <v>0</v>
      </c>
      <c r="D15" s="67">
        <f t="shared" ref="D15:N15" si="13">SUM(D16:D25)</f>
        <v>0</v>
      </c>
      <c r="E15" s="67">
        <f t="shared" si="13"/>
        <v>0</v>
      </c>
      <c r="F15" s="67">
        <f t="shared" si="13"/>
        <v>0</v>
      </c>
      <c r="G15" s="67">
        <f t="shared" si="13"/>
        <v>0</v>
      </c>
      <c r="H15" s="67">
        <f t="shared" si="13"/>
        <v>0</v>
      </c>
      <c r="I15" s="67">
        <f t="shared" si="13"/>
        <v>0</v>
      </c>
      <c r="J15" s="67">
        <f t="shared" si="13"/>
        <v>0</v>
      </c>
      <c r="K15" s="67">
        <f t="shared" si="13"/>
        <v>0</v>
      </c>
      <c r="L15" s="67">
        <f t="shared" si="13"/>
        <v>0</v>
      </c>
      <c r="M15" s="67"/>
      <c r="N15" s="67">
        <f t="shared" si="13"/>
        <v>0</v>
      </c>
    </row>
    <row r="16" spans="1:14" ht="21" customHeight="1">
      <c r="A16" s="56"/>
      <c r="B16" s="62" t="s">
        <v>33</v>
      </c>
      <c r="C16" s="62"/>
      <c r="D16" s="62"/>
      <c r="E16" s="363">
        <f t="shared" ref="E16:E25" si="14">SUM(C16:D16)</f>
        <v>0</v>
      </c>
      <c r="F16" s="63"/>
      <c r="G16" s="63"/>
      <c r="H16" s="63"/>
      <c r="I16" s="363">
        <f t="shared" ref="I16:I25" si="15">SUM(G16:H16)</f>
        <v>0</v>
      </c>
      <c r="J16" s="63"/>
      <c r="K16" s="262">
        <f t="shared" ref="K16:K25" si="16">C16+G16</f>
        <v>0</v>
      </c>
      <c r="L16" s="262">
        <f t="shared" ref="L16:L25" si="17">D16+H16</f>
        <v>0</v>
      </c>
      <c r="M16" s="262">
        <f t="shared" ref="M16:M25" si="18">E16+I16</f>
        <v>0</v>
      </c>
      <c r="N16" s="258">
        <f t="shared" si="12"/>
        <v>0</v>
      </c>
    </row>
    <row r="17" spans="1:14" ht="21" customHeight="1">
      <c r="A17" s="51"/>
      <c r="B17" s="54" t="s">
        <v>34</v>
      </c>
      <c r="C17" s="54"/>
      <c r="D17" s="54"/>
      <c r="E17" s="363">
        <f t="shared" si="14"/>
        <v>0</v>
      </c>
      <c r="F17" s="53"/>
      <c r="G17" s="53"/>
      <c r="H17" s="53"/>
      <c r="I17" s="363">
        <f t="shared" si="15"/>
        <v>0</v>
      </c>
      <c r="J17" s="53"/>
      <c r="K17" s="262">
        <f t="shared" si="16"/>
        <v>0</v>
      </c>
      <c r="L17" s="262">
        <f t="shared" si="17"/>
        <v>0</v>
      </c>
      <c r="M17" s="262">
        <f t="shared" si="18"/>
        <v>0</v>
      </c>
      <c r="N17" s="258">
        <f t="shared" si="12"/>
        <v>0</v>
      </c>
    </row>
    <row r="18" spans="1:14" ht="21" customHeight="1">
      <c r="A18" s="51"/>
      <c r="B18" s="54" t="s">
        <v>35</v>
      </c>
      <c r="C18" s="54"/>
      <c r="D18" s="54"/>
      <c r="E18" s="363">
        <f t="shared" si="14"/>
        <v>0</v>
      </c>
      <c r="F18" s="53"/>
      <c r="G18" s="53"/>
      <c r="H18" s="53"/>
      <c r="I18" s="363">
        <f t="shared" si="15"/>
        <v>0</v>
      </c>
      <c r="J18" s="53"/>
      <c r="K18" s="262">
        <f t="shared" si="16"/>
        <v>0</v>
      </c>
      <c r="L18" s="262">
        <f t="shared" si="17"/>
        <v>0</v>
      </c>
      <c r="M18" s="262">
        <f t="shared" si="18"/>
        <v>0</v>
      </c>
      <c r="N18" s="258">
        <f t="shared" si="12"/>
        <v>0</v>
      </c>
    </row>
    <row r="19" spans="1:14" ht="21" customHeight="1">
      <c r="A19" s="51"/>
      <c r="B19" s="54" t="s">
        <v>370</v>
      </c>
      <c r="C19" s="54"/>
      <c r="D19" s="54"/>
      <c r="E19" s="363"/>
      <c r="F19" s="53"/>
      <c r="G19" s="53"/>
      <c r="H19" s="53"/>
      <c r="I19" s="363"/>
      <c r="J19" s="53"/>
      <c r="K19" s="262"/>
      <c r="L19" s="262"/>
      <c r="M19" s="262"/>
      <c r="N19" s="258"/>
    </row>
    <row r="20" spans="1:14" ht="21" customHeight="1">
      <c r="A20" s="51"/>
      <c r="B20" s="54" t="s">
        <v>84</v>
      </c>
      <c r="C20" s="54"/>
      <c r="D20" s="54"/>
      <c r="E20" s="363">
        <f t="shared" si="14"/>
        <v>0</v>
      </c>
      <c r="F20" s="53"/>
      <c r="G20" s="53"/>
      <c r="H20" s="53"/>
      <c r="I20" s="363">
        <f t="shared" si="15"/>
        <v>0</v>
      </c>
      <c r="J20" s="53"/>
      <c r="K20" s="262">
        <f t="shared" si="16"/>
        <v>0</v>
      </c>
      <c r="L20" s="262">
        <f t="shared" si="17"/>
        <v>0</v>
      </c>
      <c r="M20" s="262">
        <f t="shared" si="18"/>
        <v>0</v>
      </c>
      <c r="N20" s="258">
        <f t="shared" si="12"/>
        <v>0</v>
      </c>
    </row>
    <row r="21" spans="1:14" ht="21" customHeight="1">
      <c r="A21" s="51"/>
      <c r="B21" s="54" t="s">
        <v>281</v>
      </c>
      <c r="C21" s="54"/>
      <c r="D21" s="54"/>
      <c r="E21" s="363">
        <f t="shared" si="14"/>
        <v>0</v>
      </c>
      <c r="F21" s="53"/>
      <c r="G21" s="53"/>
      <c r="H21" s="53"/>
      <c r="I21" s="363">
        <f t="shared" si="15"/>
        <v>0</v>
      </c>
      <c r="J21" s="53"/>
      <c r="K21" s="262">
        <f t="shared" si="16"/>
        <v>0</v>
      </c>
      <c r="L21" s="262">
        <f t="shared" si="17"/>
        <v>0</v>
      </c>
      <c r="M21" s="262">
        <f t="shared" si="18"/>
        <v>0</v>
      </c>
      <c r="N21" s="258">
        <f t="shared" si="12"/>
        <v>0</v>
      </c>
    </row>
    <row r="22" spans="1:14" ht="21" customHeight="1">
      <c r="A22" s="51"/>
      <c r="B22" s="54" t="s">
        <v>83</v>
      </c>
      <c r="C22" s="54"/>
      <c r="D22" s="54"/>
      <c r="E22" s="363">
        <f t="shared" si="14"/>
        <v>0</v>
      </c>
      <c r="F22" s="53"/>
      <c r="G22" s="53"/>
      <c r="H22" s="53"/>
      <c r="I22" s="363">
        <f t="shared" si="15"/>
        <v>0</v>
      </c>
      <c r="J22" s="53"/>
      <c r="K22" s="262">
        <f t="shared" si="16"/>
        <v>0</v>
      </c>
      <c r="L22" s="262">
        <f t="shared" si="17"/>
        <v>0</v>
      </c>
      <c r="M22" s="262">
        <f t="shared" si="18"/>
        <v>0</v>
      </c>
      <c r="N22" s="258">
        <f t="shared" si="12"/>
        <v>0</v>
      </c>
    </row>
    <row r="23" spans="1:14" ht="21" customHeight="1">
      <c r="A23" s="51"/>
      <c r="B23" s="54" t="s">
        <v>82</v>
      </c>
      <c r="C23" s="54"/>
      <c r="D23" s="54"/>
      <c r="E23" s="363">
        <f t="shared" si="14"/>
        <v>0</v>
      </c>
      <c r="F23" s="53"/>
      <c r="G23" s="53"/>
      <c r="H23" s="53"/>
      <c r="I23" s="363">
        <f t="shared" si="15"/>
        <v>0</v>
      </c>
      <c r="J23" s="53"/>
      <c r="K23" s="262">
        <f t="shared" si="16"/>
        <v>0</v>
      </c>
      <c r="L23" s="262">
        <f t="shared" si="17"/>
        <v>0</v>
      </c>
      <c r="M23" s="262">
        <f t="shared" si="18"/>
        <v>0</v>
      </c>
      <c r="N23" s="258">
        <f t="shared" si="12"/>
        <v>0</v>
      </c>
    </row>
    <row r="24" spans="1:14" ht="21" customHeight="1">
      <c r="A24" s="60"/>
      <c r="B24" s="69" t="s">
        <v>186</v>
      </c>
      <c r="C24" s="69"/>
      <c r="D24" s="69"/>
      <c r="E24" s="363">
        <f t="shared" si="14"/>
        <v>0</v>
      </c>
      <c r="F24" s="61"/>
      <c r="G24" s="61"/>
      <c r="H24" s="61"/>
      <c r="I24" s="363">
        <f t="shared" si="15"/>
        <v>0</v>
      </c>
      <c r="J24" s="61"/>
      <c r="K24" s="262">
        <f t="shared" si="16"/>
        <v>0</v>
      </c>
      <c r="L24" s="262">
        <f t="shared" si="17"/>
        <v>0</v>
      </c>
      <c r="M24" s="262">
        <f t="shared" si="18"/>
        <v>0</v>
      </c>
      <c r="N24" s="258">
        <f t="shared" si="12"/>
        <v>0</v>
      </c>
    </row>
    <row r="25" spans="1:14" ht="21" customHeight="1">
      <c r="A25" s="263"/>
      <c r="B25" s="264" t="s">
        <v>37</v>
      </c>
      <c r="C25" s="264"/>
      <c r="D25" s="264"/>
      <c r="E25" s="401">
        <f t="shared" si="14"/>
        <v>0</v>
      </c>
      <c r="F25" s="255"/>
      <c r="G25" s="255"/>
      <c r="H25" s="255"/>
      <c r="I25" s="401">
        <f t="shared" si="15"/>
        <v>0</v>
      </c>
      <c r="J25" s="255"/>
      <c r="K25" s="265">
        <f t="shared" si="16"/>
        <v>0</v>
      </c>
      <c r="L25" s="265">
        <f t="shared" si="17"/>
        <v>0</v>
      </c>
      <c r="M25" s="265">
        <f t="shared" si="18"/>
        <v>0</v>
      </c>
      <c r="N25" s="259">
        <f t="shared" si="12"/>
        <v>0</v>
      </c>
    </row>
    <row r="26" spans="1:14" ht="21" customHeight="1">
      <c r="A26" s="65">
        <v>1.3</v>
      </c>
      <c r="B26" s="66" t="s">
        <v>38</v>
      </c>
      <c r="C26" s="67">
        <f>SUM(C27:C36)</f>
        <v>0</v>
      </c>
      <c r="D26" s="67">
        <f t="shared" ref="D26:N26" si="19">SUM(D27:D36)</f>
        <v>0</v>
      </c>
      <c r="E26" s="67">
        <f t="shared" si="19"/>
        <v>0</v>
      </c>
      <c r="F26" s="67">
        <f t="shared" si="19"/>
        <v>0</v>
      </c>
      <c r="G26" s="67">
        <f t="shared" si="19"/>
        <v>0</v>
      </c>
      <c r="H26" s="67">
        <f t="shared" si="19"/>
        <v>0</v>
      </c>
      <c r="I26" s="67">
        <f t="shared" si="19"/>
        <v>0</v>
      </c>
      <c r="J26" s="67">
        <f t="shared" si="19"/>
        <v>0</v>
      </c>
      <c r="K26" s="67">
        <f t="shared" si="19"/>
        <v>0</v>
      </c>
      <c r="L26" s="67">
        <f t="shared" si="19"/>
        <v>0</v>
      </c>
      <c r="M26" s="67"/>
      <c r="N26" s="67">
        <f t="shared" si="19"/>
        <v>0</v>
      </c>
    </row>
    <row r="27" spans="1:14" ht="21" customHeight="1">
      <c r="A27" s="56"/>
      <c r="B27" s="62" t="s">
        <v>39</v>
      </c>
      <c r="C27" s="62"/>
      <c r="D27" s="62"/>
      <c r="E27" s="363">
        <f t="shared" ref="E27:E36" si="20">SUM(C27:D27)</f>
        <v>0</v>
      </c>
      <c r="F27" s="63"/>
      <c r="G27" s="63"/>
      <c r="H27" s="63"/>
      <c r="I27" s="363">
        <f t="shared" ref="I27:I36" si="21">SUM(G27:H27)</f>
        <v>0</v>
      </c>
      <c r="J27" s="63"/>
      <c r="K27" s="262">
        <f t="shared" ref="K27:K36" si="22">C27+G27</f>
        <v>0</v>
      </c>
      <c r="L27" s="262">
        <f t="shared" ref="L27:L36" si="23">D27+H27</f>
        <v>0</v>
      </c>
      <c r="M27" s="262">
        <f t="shared" ref="M27:M36" si="24">E27+I27</f>
        <v>0</v>
      </c>
      <c r="N27" s="258">
        <f t="shared" si="12"/>
        <v>0</v>
      </c>
    </row>
    <row r="28" spans="1:14" ht="21" customHeight="1">
      <c r="A28" s="51"/>
      <c r="B28" s="54" t="s">
        <v>40</v>
      </c>
      <c r="C28" s="54"/>
      <c r="D28" s="54"/>
      <c r="E28" s="363">
        <f t="shared" si="20"/>
        <v>0</v>
      </c>
      <c r="F28" s="53"/>
      <c r="G28" s="53"/>
      <c r="H28" s="53"/>
      <c r="I28" s="363">
        <f t="shared" si="21"/>
        <v>0</v>
      </c>
      <c r="J28" s="53"/>
      <c r="K28" s="262">
        <f t="shared" si="22"/>
        <v>0</v>
      </c>
      <c r="L28" s="262">
        <f t="shared" si="23"/>
        <v>0</v>
      </c>
      <c r="M28" s="262">
        <f t="shared" si="24"/>
        <v>0</v>
      </c>
      <c r="N28" s="258">
        <f t="shared" si="12"/>
        <v>0</v>
      </c>
    </row>
    <row r="29" spans="1:14" ht="21" customHeight="1">
      <c r="A29" s="51"/>
      <c r="B29" s="54" t="s">
        <v>41</v>
      </c>
      <c r="C29" s="54"/>
      <c r="D29" s="54"/>
      <c r="E29" s="363">
        <f t="shared" si="20"/>
        <v>0</v>
      </c>
      <c r="F29" s="53"/>
      <c r="G29" s="53"/>
      <c r="H29" s="53"/>
      <c r="I29" s="363">
        <f t="shared" si="21"/>
        <v>0</v>
      </c>
      <c r="J29" s="53"/>
      <c r="K29" s="262">
        <f t="shared" si="22"/>
        <v>0</v>
      </c>
      <c r="L29" s="262">
        <f t="shared" si="23"/>
        <v>0</v>
      </c>
      <c r="M29" s="262">
        <f t="shared" si="24"/>
        <v>0</v>
      </c>
      <c r="N29" s="258">
        <f t="shared" si="12"/>
        <v>0</v>
      </c>
    </row>
    <row r="30" spans="1:14" ht="21" customHeight="1">
      <c r="A30" s="51"/>
      <c r="B30" s="54" t="s">
        <v>42</v>
      </c>
      <c r="C30" s="54"/>
      <c r="D30" s="54"/>
      <c r="E30" s="363">
        <f t="shared" si="20"/>
        <v>0</v>
      </c>
      <c r="F30" s="53"/>
      <c r="G30" s="53"/>
      <c r="H30" s="53"/>
      <c r="I30" s="363">
        <f t="shared" si="21"/>
        <v>0</v>
      </c>
      <c r="J30" s="53"/>
      <c r="K30" s="262">
        <f t="shared" si="22"/>
        <v>0</v>
      </c>
      <c r="L30" s="262">
        <f t="shared" si="23"/>
        <v>0</v>
      </c>
      <c r="M30" s="262">
        <f t="shared" si="24"/>
        <v>0</v>
      </c>
      <c r="N30" s="258">
        <f t="shared" si="12"/>
        <v>0</v>
      </c>
    </row>
    <row r="31" spans="1:14" ht="21" customHeight="1">
      <c r="A31" s="51"/>
      <c r="B31" s="54" t="s">
        <v>43</v>
      </c>
      <c r="C31" s="54"/>
      <c r="D31" s="54"/>
      <c r="E31" s="363">
        <f t="shared" si="20"/>
        <v>0</v>
      </c>
      <c r="F31" s="53"/>
      <c r="G31" s="53"/>
      <c r="H31" s="53"/>
      <c r="I31" s="363">
        <f t="shared" si="21"/>
        <v>0</v>
      </c>
      <c r="J31" s="53"/>
      <c r="K31" s="262">
        <f t="shared" si="22"/>
        <v>0</v>
      </c>
      <c r="L31" s="262">
        <f t="shared" si="23"/>
        <v>0</v>
      </c>
      <c r="M31" s="262">
        <f t="shared" si="24"/>
        <v>0</v>
      </c>
      <c r="N31" s="258">
        <f t="shared" si="12"/>
        <v>0</v>
      </c>
    </row>
    <row r="32" spans="1:14" ht="21" customHeight="1">
      <c r="A32" s="51"/>
      <c r="B32" s="54" t="s">
        <v>44</v>
      </c>
      <c r="C32" s="54"/>
      <c r="D32" s="54"/>
      <c r="E32" s="363">
        <f t="shared" si="20"/>
        <v>0</v>
      </c>
      <c r="F32" s="53"/>
      <c r="G32" s="53"/>
      <c r="H32" s="53"/>
      <c r="I32" s="363">
        <f t="shared" si="21"/>
        <v>0</v>
      </c>
      <c r="J32" s="53"/>
      <c r="K32" s="262">
        <f t="shared" si="22"/>
        <v>0</v>
      </c>
      <c r="L32" s="262">
        <f t="shared" si="23"/>
        <v>0</v>
      </c>
      <c r="M32" s="262">
        <f t="shared" si="24"/>
        <v>0</v>
      </c>
      <c r="N32" s="258">
        <f t="shared" si="12"/>
        <v>0</v>
      </c>
    </row>
    <row r="33" spans="1:14" ht="21" customHeight="1">
      <c r="A33" s="51"/>
      <c r="B33" s="54" t="s">
        <v>45</v>
      </c>
      <c r="C33" s="54"/>
      <c r="D33" s="54"/>
      <c r="E33" s="363">
        <f t="shared" si="20"/>
        <v>0</v>
      </c>
      <c r="F33" s="53"/>
      <c r="G33" s="53"/>
      <c r="H33" s="53"/>
      <c r="I33" s="363">
        <f t="shared" si="21"/>
        <v>0</v>
      </c>
      <c r="J33" s="53"/>
      <c r="K33" s="262">
        <f t="shared" si="22"/>
        <v>0</v>
      </c>
      <c r="L33" s="262">
        <f t="shared" si="23"/>
        <v>0</v>
      </c>
      <c r="M33" s="262">
        <f t="shared" si="24"/>
        <v>0</v>
      </c>
      <c r="N33" s="258">
        <f t="shared" si="12"/>
        <v>0</v>
      </c>
    </row>
    <row r="34" spans="1:14" ht="21" customHeight="1">
      <c r="A34" s="51"/>
      <c r="B34" s="54" t="s">
        <v>280</v>
      </c>
      <c r="C34" s="54"/>
      <c r="D34" s="54"/>
      <c r="E34" s="363">
        <f t="shared" si="20"/>
        <v>0</v>
      </c>
      <c r="F34" s="53"/>
      <c r="G34" s="53"/>
      <c r="H34" s="53"/>
      <c r="I34" s="363">
        <f t="shared" si="21"/>
        <v>0</v>
      </c>
      <c r="J34" s="53"/>
      <c r="K34" s="262">
        <f t="shared" si="22"/>
        <v>0</v>
      </c>
      <c r="L34" s="262">
        <f t="shared" si="23"/>
        <v>0</v>
      </c>
      <c r="M34" s="262">
        <f t="shared" si="24"/>
        <v>0</v>
      </c>
      <c r="N34" s="258">
        <f t="shared" si="12"/>
        <v>0</v>
      </c>
    </row>
    <row r="35" spans="1:14" ht="21" customHeight="1">
      <c r="A35" s="51"/>
      <c r="B35" s="54" t="s">
        <v>46</v>
      </c>
      <c r="C35" s="54"/>
      <c r="D35" s="54"/>
      <c r="E35" s="363">
        <f t="shared" si="20"/>
        <v>0</v>
      </c>
      <c r="F35" s="53"/>
      <c r="G35" s="53"/>
      <c r="H35" s="53"/>
      <c r="I35" s="363">
        <f t="shared" si="21"/>
        <v>0</v>
      </c>
      <c r="J35" s="53"/>
      <c r="K35" s="262">
        <f t="shared" si="22"/>
        <v>0</v>
      </c>
      <c r="L35" s="262">
        <f t="shared" si="23"/>
        <v>0</v>
      </c>
      <c r="M35" s="262">
        <f t="shared" si="24"/>
        <v>0</v>
      </c>
      <c r="N35" s="258">
        <f t="shared" si="12"/>
        <v>0</v>
      </c>
    </row>
    <row r="36" spans="1:14" ht="21" customHeight="1">
      <c r="A36" s="253"/>
      <c r="B36" s="254" t="s">
        <v>47</v>
      </c>
      <c r="C36" s="254"/>
      <c r="D36" s="254"/>
      <c r="E36" s="363">
        <f t="shared" si="20"/>
        <v>0</v>
      </c>
      <c r="F36" s="255"/>
      <c r="G36" s="255"/>
      <c r="H36" s="255"/>
      <c r="I36" s="363">
        <f t="shared" si="21"/>
        <v>0</v>
      </c>
      <c r="J36" s="255"/>
      <c r="K36" s="262">
        <f t="shared" si="22"/>
        <v>0</v>
      </c>
      <c r="L36" s="262">
        <f t="shared" si="23"/>
        <v>0</v>
      </c>
      <c r="M36" s="262">
        <f t="shared" si="24"/>
        <v>0</v>
      </c>
      <c r="N36" s="258">
        <f t="shared" si="12"/>
        <v>0</v>
      </c>
    </row>
    <row r="37" spans="1:14" ht="21" customHeight="1">
      <c r="A37" s="65">
        <v>1.4</v>
      </c>
      <c r="B37" s="256" t="s">
        <v>25</v>
      </c>
      <c r="C37" s="257">
        <f>SUM(C40:C43)</f>
        <v>0</v>
      </c>
      <c r="D37" s="257">
        <f t="shared" ref="D37:N37" si="25">SUM(D40:D43)</f>
        <v>0</v>
      </c>
      <c r="E37" s="257">
        <f t="shared" si="25"/>
        <v>0</v>
      </c>
      <c r="F37" s="257">
        <f t="shared" si="25"/>
        <v>0</v>
      </c>
      <c r="G37" s="257">
        <f t="shared" si="25"/>
        <v>0</v>
      </c>
      <c r="H37" s="257">
        <f t="shared" si="25"/>
        <v>0</v>
      </c>
      <c r="I37" s="257">
        <f t="shared" si="25"/>
        <v>0</v>
      </c>
      <c r="J37" s="257">
        <f t="shared" si="25"/>
        <v>0</v>
      </c>
      <c r="K37" s="257">
        <f t="shared" si="25"/>
        <v>0</v>
      </c>
      <c r="L37" s="257">
        <f t="shared" si="25"/>
        <v>0</v>
      </c>
      <c r="M37" s="257"/>
      <c r="N37" s="257">
        <f t="shared" si="25"/>
        <v>0</v>
      </c>
    </row>
    <row r="38" spans="1:14" ht="21" customHeight="1">
      <c r="A38" s="517"/>
      <c r="B38" s="518" t="s">
        <v>371</v>
      </c>
      <c r="C38" s="519"/>
      <c r="D38" s="519"/>
      <c r="E38" s="520">
        <f>SUM(C38:D38)</f>
        <v>0</v>
      </c>
      <c r="F38" s="519"/>
      <c r="G38" s="519"/>
      <c r="H38" s="519"/>
      <c r="I38" s="520">
        <f>SUM(G38:H38)</f>
        <v>0</v>
      </c>
      <c r="J38" s="519"/>
      <c r="K38" s="519">
        <f>C38+G38</f>
        <v>0</v>
      </c>
      <c r="L38" s="519">
        <f t="shared" ref="L38" si="26">D38+H38</f>
        <v>0</v>
      </c>
      <c r="M38" s="519">
        <f t="shared" ref="M38" si="27">E38+I38</f>
        <v>0</v>
      </c>
      <c r="N38" s="519">
        <f t="shared" ref="N38" si="28">F38+J38</f>
        <v>0</v>
      </c>
    </row>
    <row r="39" spans="1:14" ht="21" customHeight="1">
      <c r="A39" s="517"/>
      <c r="B39" s="518" t="s">
        <v>372</v>
      </c>
      <c r="C39" s="519"/>
      <c r="D39" s="519"/>
      <c r="E39" s="520">
        <f>SUM(C39:D39)</f>
        <v>0</v>
      </c>
      <c r="F39" s="519"/>
      <c r="G39" s="519"/>
      <c r="H39" s="519"/>
      <c r="I39" s="520">
        <f t="shared" ref="I39:I43" si="29">SUM(G39:H39)</f>
        <v>0</v>
      </c>
      <c r="J39" s="519"/>
      <c r="K39" s="519">
        <f>C39+G39</f>
        <v>0</v>
      </c>
      <c r="L39" s="519">
        <f>D39+H39</f>
        <v>0</v>
      </c>
      <c r="M39" s="519">
        <f>E39+I39</f>
        <v>0</v>
      </c>
      <c r="N39" s="519">
        <f>F39+J39</f>
        <v>0</v>
      </c>
    </row>
    <row r="40" spans="1:14" ht="21" customHeight="1">
      <c r="A40" s="68"/>
      <c r="B40" s="64" t="s">
        <v>231</v>
      </c>
      <c r="C40" s="64"/>
      <c r="D40" s="64"/>
      <c r="E40" s="363">
        <f>SUM(C40:D40)</f>
        <v>0</v>
      </c>
      <c r="F40" s="252"/>
      <c r="G40" s="252"/>
      <c r="H40" s="252"/>
      <c r="I40" s="363">
        <f t="shared" si="29"/>
        <v>0</v>
      </c>
      <c r="J40" s="252"/>
      <c r="K40" s="262">
        <f t="shared" ref="K40:K43" si="30">C40+G40</f>
        <v>0</v>
      </c>
      <c r="L40" s="262">
        <f t="shared" ref="L40:L43" si="31">D40+H40</f>
        <v>0</v>
      </c>
      <c r="M40" s="262">
        <f t="shared" ref="M40:M43" si="32">E40+I40</f>
        <v>0</v>
      </c>
      <c r="N40" s="258">
        <f t="shared" si="12"/>
        <v>0</v>
      </c>
    </row>
    <row r="41" spans="1:14" ht="21" customHeight="1">
      <c r="A41" s="55"/>
      <c r="B41" s="52" t="s">
        <v>232</v>
      </c>
      <c r="C41" s="52"/>
      <c r="D41" s="52"/>
      <c r="E41" s="363">
        <f t="shared" ref="E41:E43" si="33">SUM(C41:D41)</f>
        <v>0</v>
      </c>
      <c r="F41" s="262"/>
      <c r="G41" s="262"/>
      <c r="H41" s="262"/>
      <c r="I41" s="363">
        <f t="shared" si="29"/>
        <v>0</v>
      </c>
      <c r="J41" s="262"/>
      <c r="K41" s="262">
        <f>C41+G41</f>
        <v>0</v>
      </c>
      <c r="L41" s="262">
        <f t="shared" si="31"/>
        <v>0</v>
      </c>
      <c r="M41" s="262">
        <f t="shared" si="32"/>
        <v>0</v>
      </c>
      <c r="N41" s="258">
        <f t="shared" si="12"/>
        <v>0</v>
      </c>
    </row>
    <row r="42" spans="1:14" ht="21" customHeight="1">
      <c r="A42" s="55"/>
      <c r="B42" s="52" t="s">
        <v>233</v>
      </c>
      <c r="C42" s="52"/>
      <c r="D42" s="52"/>
      <c r="E42" s="363">
        <f t="shared" si="33"/>
        <v>0</v>
      </c>
      <c r="F42" s="262"/>
      <c r="G42" s="262"/>
      <c r="H42" s="262"/>
      <c r="I42" s="363">
        <f t="shared" si="29"/>
        <v>0</v>
      </c>
      <c r="J42" s="262"/>
      <c r="K42" s="262">
        <f t="shared" si="30"/>
        <v>0</v>
      </c>
      <c r="L42" s="262">
        <f t="shared" si="31"/>
        <v>0</v>
      </c>
      <c r="M42" s="262">
        <f t="shared" si="32"/>
        <v>0</v>
      </c>
      <c r="N42" s="258">
        <f t="shared" si="12"/>
        <v>0</v>
      </c>
    </row>
    <row r="43" spans="1:14" ht="21" customHeight="1">
      <c r="A43" s="263"/>
      <c r="B43" s="264" t="s">
        <v>238</v>
      </c>
      <c r="C43" s="264"/>
      <c r="D43" s="264"/>
      <c r="E43" s="401">
        <f t="shared" si="33"/>
        <v>0</v>
      </c>
      <c r="F43" s="265"/>
      <c r="G43" s="265"/>
      <c r="H43" s="265"/>
      <c r="I43" s="401">
        <f t="shared" si="29"/>
        <v>0</v>
      </c>
      <c r="J43" s="265"/>
      <c r="K43" s="265">
        <f t="shared" si="30"/>
        <v>0</v>
      </c>
      <c r="L43" s="265">
        <f t="shared" si="31"/>
        <v>0</v>
      </c>
      <c r="M43" s="265">
        <f t="shared" si="32"/>
        <v>0</v>
      </c>
      <c r="N43" s="259">
        <f t="shared" si="12"/>
        <v>0</v>
      </c>
    </row>
  </sheetData>
  <mergeCells count="11">
    <mergeCell ref="A6:A8"/>
    <mergeCell ref="B6:B8"/>
    <mergeCell ref="C7:E7"/>
    <mergeCell ref="G7:I7"/>
    <mergeCell ref="K7:M7"/>
    <mergeCell ref="N7:N8"/>
    <mergeCell ref="F7:F8"/>
    <mergeCell ref="J7:J8"/>
    <mergeCell ref="C6:F6"/>
    <mergeCell ref="G6:J6"/>
    <mergeCell ref="K6:N6"/>
  </mergeCells>
  <printOptions horizontalCentered="1"/>
  <pageMargins left="0.51181102362204722" right="0.15748031496062992" top="0.74803149606299213" bottom="0.23622047244094491" header="0.15748031496062992" footer="0.15748031496062992"/>
  <pageSetup paperSize="9" scale="76" orientation="landscape" r:id="rId1"/>
  <headerFooter alignWithMargins="0"/>
  <rowBreaks count="1" manualBreakCount="1">
    <brk id="25" max="1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F23"/>
  <sheetViews>
    <sheetView view="pageBreakPreview" topLeftCell="A7" zoomScaleNormal="100" zoomScaleSheetLayoutView="100" workbookViewId="0">
      <selection activeCell="J16" sqref="J16"/>
    </sheetView>
  </sheetViews>
  <sheetFormatPr defaultRowHeight="24"/>
  <cols>
    <col min="1" max="1" width="7.140625" style="304" customWidth="1"/>
    <col min="2" max="2" width="39.5703125" style="304" customWidth="1"/>
    <col min="3" max="6" width="24.85546875" style="304" customWidth="1"/>
    <col min="7" max="242" width="9.140625" style="304"/>
    <col min="243" max="243" width="30.28515625" style="304" customWidth="1"/>
    <col min="244" max="244" width="19" style="304" customWidth="1"/>
    <col min="245" max="247" width="16.140625" style="304" customWidth="1"/>
    <col min="248" max="248" width="17.5703125" style="304" customWidth="1"/>
    <col min="249" max="249" width="12.7109375" style="304" bestFit="1" customWidth="1"/>
    <col min="250" max="498" width="9.140625" style="304"/>
    <col min="499" max="499" width="30.28515625" style="304" customWidth="1"/>
    <col min="500" max="500" width="19" style="304" customWidth="1"/>
    <col min="501" max="503" width="16.140625" style="304" customWidth="1"/>
    <col min="504" max="504" width="17.5703125" style="304" customWidth="1"/>
    <col min="505" max="505" width="12.7109375" style="304" bestFit="1" customWidth="1"/>
    <col min="506" max="754" width="9.140625" style="304"/>
    <col min="755" max="755" width="30.28515625" style="304" customWidth="1"/>
    <col min="756" max="756" width="19" style="304" customWidth="1"/>
    <col min="757" max="759" width="16.140625" style="304" customWidth="1"/>
    <col min="760" max="760" width="17.5703125" style="304" customWidth="1"/>
    <col min="761" max="761" width="12.7109375" style="304" bestFit="1" customWidth="1"/>
    <col min="762" max="1010" width="9.140625" style="304"/>
    <col min="1011" max="1011" width="30.28515625" style="304" customWidth="1"/>
    <col min="1012" max="1012" width="19" style="304" customWidth="1"/>
    <col min="1013" max="1015" width="16.140625" style="304" customWidth="1"/>
    <col min="1016" max="1016" width="17.5703125" style="304" customWidth="1"/>
    <col min="1017" max="1017" width="12.7109375" style="304" bestFit="1" customWidth="1"/>
    <col min="1018" max="1266" width="9.140625" style="304"/>
    <col min="1267" max="1267" width="30.28515625" style="304" customWidth="1"/>
    <col min="1268" max="1268" width="19" style="304" customWidth="1"/>
    <col min="1269" max="1271" width="16.140625" style="304" customWidth="1"/>
    <col min="1272" max="1272" width="17.5703125" style="304" customWidth="1"/>
    <col min="1273" max="1273" width="12.7109375" style="304" bestFit="1" customWidth="1"/>
    <col min="1274" max="1522" width="9.140625" style="304"/>
    <col min="1523" max="1523" width="30.28515625" style="304" customWidth="1"/>
    <col min="1524" max="1524" width="19" style="304" customWidth="1"/>
    <col min="1525" max="1527" width="16.140625" style="304" customWidth="1"/>
    <col min="1528" max="1528" width="17.5703125" style="304" customWidth="1"/>
    <col min="1529" max="1529" width="12.7109375" style="304" bestFit="1" customWidth="1"/>
    <col min="1530" max="1778" width="9.140625" style="304"/>
    <col min="1779" max="1779" width="30.28515625" style="304" customWidth="1"/>
    <col min="1780" max="1780" width="19" style="304" customWidth="1"/>
    <col min="1781" max="1783" width="16.140625" style="304" customWidth="1"/>
    <col min="1784" max="1784" width="17.5703125" style="304" customWidth="1"/>
    <col min="1785" max="1785" width="12.7109375" style="304" bestFit="1" customWidth="1"/>
    <col min="1786" max="2034" width="9.140625" style="304"/>
    <col min="2035" max="2035" width="30.28515625" style="304" customWidth="1"/>
    <col min="2036" max="2036" width="19" style="304" customWidth="1"/>
    <col min="2037" max="2039" width="16.140625" style="304" customWidth="1"/>
    <col min="2040" max="2040" width="17.5703125" style="304" customWidth="1"/>
    <col min="2041" max="2041" width="12.7109375" style="304" bestFit="1" customWidth="1"/>
    <col min="2042" max="2290" width="9.140625" style="304"/>
    <col min="2291" max="2291" width="30.28515625" style="304" customWidth="1"/>
    <col min="2292" max="2292" width="19" style="304" customWidth="1"/>
    <col min="2293" max="2295" width="16.140625" style="304" customWidth="1"/>
    <col min="2296" max="2296" width="17.5703125" style="304" customWidth="1"/>
    <col min="2297" max="2297" width="12.7109375" style="304" bestFit="1" customWidth="1"/>
    <col min="2298" max="2546" width="9.140625" style="304"/>
    <col min="2547" max="2547" width="30.28515625" style="304" customWidth="1"/>
    <col min="2548" max="2548" width="19" style="304" customWidth="1"/>
    <col min="2549" max="2551" width="16.140625" style="304" customWidth="1"/>
    <col min="2552" max="2552" width="17.5703125" style="304" customWidth="1"/>
    <col min="2553" max="2553" width="12.7109375" style="304" bestFit="1" customWidth="1"/>
    <col min="2554" max="2802" width="9.140625" style="304"/>
    <col min="2803" max="2803" width="30.28515625" style="304" customWidth="1"/>
    <col min="2804" max="2804" width="19" style="304" customWidth="1"/>
    <col min="2805" max="2807" width="16.140625" style="304" customWidth="1"/>
    <col min="2808" max="2808" width="17.5703125" style="304" customWidth="1"/>
    <col min="2809" max="2809" width="12.7109375" style="304" bestFit="1" customWidth="1"/>
    <col min="2810" max="3058" width="9.140625" style="304"/>
    <col min="3059" max="3059" width="30.28515625" style="304" customWidth="1"/>
    <col min="3060" max="3060" width="19" style="304" customWidth="1"/>
    <col min="3061" max="3063" width="16.140625" style="304" customWidth="1"/>
    <col min="3064" max="3064" width="17.5703125" style="304" customWidth="1"/>
    <col min="3065" max="3065" width="12.7109375" style="304" bestFit="1" customWidth="1"/>
    <col min="3066" max="3314" width="9.140625" style="304"/>
    <col min="3315" max="3315" width="30.28515625" style="304" customWidth="1"/>
    <col min="3316" max="3316" width="19" style="304" customWidth="1"/>
    <col min="3317" max="3319" width="16.140625" style="304" customWidth="1"/>
    <col min="3320" max="3320" width="17.5703125" style="304" customWidth="1"/>
    <col min="3321" max="3321" width="12.7109375" style="304" bestFit="1" customWidth="1"/>
    <col min="3322" max="3570" width="9.140625" style="304"/>
    <col min="3571" max="3571" width="30.28515625" style="304" customWidth="1"/>
    <col min="3572" max="3572" width="19" style="304" customWidth="1"/>
    <col min="3573" max="3575" width="16.140625" style="304" customWidth="1"/>
    <col min="3576" max="3576" width="17.5703125" style="304" customWidth="1"/>
    <col min="3577" max="3577" width="12.7109375" style="304" bestFit="1" customWidth="1"/>
    <col min="3578" max="3826" width="9.140625" style="304"/>
    <col min="3827" max="3827" width="30.28515625" style="304" customWidth="1"/>
    <col min="3828" max="3828" width="19" style="304" customWidth="1"/>
    <col min="3829" max="3831" width="16.140625" style="304" customWidth="1"/>
    <col min="3832" max="3832" width="17.5703125" style="304" customWidth="1"/>
    <col min="3833" max="3833" width="12.7109375" style="304" bestFit="1" customWidth="1"/>
    <col min="3834" max="4082" width="9.140625" style="304"/>
    <col min="4083" max="4083" width="30.28515625" style="304" customWidth="1"/>
    <col min="4084" max="4084" width="19" style="304" customWidth="1"/>
    <col min="4085" max="4087" width="16.140625" style="304" customWidth="1"/>
    <col min="4088" max="4088" width="17.5703125" style="304" customWidth="1"/>
    <col min="4089" max="4089" width="12.7109375" style="304" bestFit="1" customWidth="1"/>
    <col min="4090" max="4338" width="9.140625" style="304"/>
    <col min="4339" max="4339" width="30.28515625" style="304" customWidth="1"/>
    <col min="4340" max="4340" width="19" style="304" customWidth="1"/>
    <col min="4341" max="4343" width="16.140625" style="304" customWidth="1"/>
    <col min="4344" max="4344" width="17.5703125" style="304" customWidth="1"/>
    <col min="4345" max="4345" width="12.7109375" style="304" bestFit="1" customWidth="1"/>
    <col min="4346" max="4594" width="9.140625" style="304"/>
    <col min="4595" max="4595" width="30.28515625" style="304" customWidth="1"/>
    <col min="4596" max="4596" width="19" style="304" customWidth="1"/>
    <col min="4597" max="4599" width="16.140625" style="304" customWidth="1"/>
    <col min="4600" max="4600" width="17.5703125" style="304" customWidth="1"/>
    <col min="4601" max="4601" width="12.7109375" style="304" bestFit="1" customWidth="1"/>
    <col min="4602" max="4850" width="9.140625" style="304"/>
    <col min="4851" max="4851" width="30.28515625" style="304" customWidth="1"/>
    <col min="4852" max="4852" width="19" style="304" customWidth="1"/>
    <col min="4853" max="4855" width="16.140625" style="304" customWidth="1"/>
    <col min="4856" max="4856" width="17.5703125" style="304" customWidth="1"/>
    <col min="4857" max="4857" width="12.7109375" style="304" bestFit="1" customWidth="1"/>
    <col min="4858" max="5106" width="9.140625" style="304"/>
    <col min="5107" max="5107" width="30.28515625" style="304" customWidth="1"/>
    <col min="5108" max="5108" width="19" style="304" customWidth="1"/>
    <col min="5109" max="5111" width="16.140625" style="304" customWidth="1"/>
    <col min="5112" max="5112" width="17.5703125" style="304" customWidth="1"/>
    <col min="5113" max="5113" width="12.7109375" style="304" bestFit="1" customWidth="1"/>
    <col min="5114" max="5362" width="9.140625" style="304"/>
    <col min="5363" max="5363" width="30.28515625" style="304" customWidth="1"/>
    <col min="5364" max="5364" width="19" style="304" customWidth="1"/>
    <col min="5365" max="5367" width="16.140625" style="304" customWidth="1"/>
    <col min="5368" max="5368" width="17.5703125" style="304" customWidth="1"/>
    <col min="5369" max="5369" width="12.7109375" style="304" bestFit="1" customWidth="1"/>
    <col min="5370" max="5618" width="9.140625" style="304"/>
    <col min="5619" max="5619" width="30.28515625" style="304" customWidth="1"/>
    <col min="5620" max="5620" width="19" style="304" customWidth="1"/>
    <col min="5621" max="5623" width="16.140625" style="304" customWidth="1"/>
    <col min="5624" max="5624" width="17.5703125" style="304" customWidth="1"/>
    <col min="5625" max="5625" width="12.7109375" style="304" bestFit="1" customWidth="1"/>
    <col min="5626" max="5874" width="9.140625" style="304"/>
    <col min="5875" max="5875" width="30.28515625" style="304" customWidth="1"/>
    <col min="5876" max="5876" width="19" style="304" customWidth="1"/>
    <col min="5877" max="5879" width="16.140625" style="304" customWidth="1"/>
    <col min="5880" max="5880" width="17.5703125" style="304" customWidth="1"/>
    <col min="5881" max="5881" width="12.7109375" style="304" bestFit="1" customWidth="1"/>
    <col min="5882" max="6130" width="9.140625" style="304"/>
    <col min="6131" max="6131" width="30.28515625" style="304" customWidth="1"/>
    <col min="6132" max="6132" width="19" style="304" customWidth="1"/>
    <col min="6133" max="6135" width="16.140625" style="304" customWidth="1"/>
    <col min="6136" max="6136" width="17.5703125" style="304" customWidth="1"/>
    <col min="6137" max="6137" width="12.7109375" style="304" bestFit="1" customWidth="1"/>
    <col min="6138" max="6386" width="9.140625" style="304"/>
    <col min="6387" max="6387" width="30.28515625" style="304" customWidth="1"/>
    <col min="6388" max="6388" width="19" style="304" customWidth="1"/>
    <col min="6389" max="6391" width="16.140625" style="304" customWidth="1"/>
    <col min="6392" max="6392" width="17.5703125" style="304" customWidth="1"/>
    <col min="6393" max="6393" width="12.7109375" style="304" bestFit="1" customWidth="1"/>
    <col min="6394" max="6642" width="9.140625" style="304"/>
    <col min="6643" max="6643" width="30.28515625" style="304" customWidth="1"/>
    <col min="6644" max="6644" width="19" style="304" customWidth="1"/>
    <col min="6645" max="6647" width="16.140625" style="304" customWidth="1"/>
    <col min="6648" max="6648" width="17.5703125" style="304" customWidth="1"/>
    <col min="6649" max="6649" width="12.7109375" style="304" bestFit="1" customWidth="1"/>
    <col min="6650" max="6898" width="9.140625" style="304"/>
    <col min="6899" max="6899" width="30.28515625" style="304" customWidth="1"/>
    <col min="6900" max="6900" width="19" style="304" customWidth="1"/>
    <col min="6901" max="6903" width="16.140625" style="304" customWidth="1"/>
    <col min="6904" max="6904" width="17.5703125" style="304" customWidth="1"/>
    <col min="6905" max="6905" width="12.7109375" style="304" bestFit="1" customWidth="1"/>
    <col min="6906" max="7154" width="9.140625" style="304"/>
    <col min="7155" max="7155" width="30.28515625" style="304" customWidth="1"/>
    <col min="7156" max="7156" width="19" style="304" customWidth="1"/>
    <col min="7157" max="7159" width="16.140625" style="304" customWidth="1"/>
    <col min="7160" max="7160" width="17.5703125" style="304" customWidth="1"/>
    <col min="7161" max="7161" width="12.7109375" style="304" bestFit="1" customWidth="1"/>
    <col min="7162" max="7410" width="9.140625" style="304"/>
    <col min="7411" max="7411" width="30.28515625" style="304" customWidth="1"/>
    <col min="7412" max="7412" width="19" style="304" customWidth="1"/>
    <col min="7413" max="7415" width="16.140625" style="304" customWidth="1"/>
    <col min="7416" max="7416" width="17.5703125" style="304" customWidth="1"/>
    <col min="7417" max="7417" width="12.7109375" style="304" bestFit="1" customWidth="1"/>
    <col min="7418" max="7666" width="9.140625" style="304"/>
    <col min="7667" max="7667" width="30.28515625" style="304" customWidth="1"/>
    <col min="7668" max="7668" width="19" style="304" customWidth="1"/>
    <col min="7669" max="7671" width="16.140625" style="304" customWidth="1"/>
    <col min="7672" max="7672" width="17.5703125" style="304" customWidth="1"/>
    <col min="7673" max="7673" width="12.7109375" style="304" bestFit="1" customWidth="1"/>
    <col min="7674" max="7922" width="9.140625" style="304"/>
    <col min="7923" max="7923" width="30.28515625" style="304" customWidth="1"/>
    <col min="7924" max="7924" width="19" style="304" customWidth="1"/>
    <col min="7925" max="7927" width="16.140625" style="304" customWidth="1"/>
    <col min="7928" max="7928" width="17.5703125" style="304" customWidth="1"/>
    <col min="7929" max="7929" width="12.7109375" style="304" bestFit="1" customWidth="1"/>
    <col min="7930" max="8178" width="9.140625" style="304"/>
    <col min="8179" max="8179" width="30.28515625" style="304" customWidth="1"/>
    <col min="8180" max="8180" width="19" style="304" customWidth="1"/>
    <col min="8181" max="8183" width="16.140625" style="304" customWidth="1"/>
    <col min="8184" max="8184" width="17.5703125" style="304" customWidth="1"/>
    <col min="8185" max="8185" width="12.7109375" style="304" bestFit="1" customWidth="1"/>
    <col min="8186" max="8434" width="9.140625" style="304"/>
    <col min="8435" max="8435" width="30.28515625" style="304" customWidth="1"/>
    <col min="8436" max="8436" width="19" style="304" customWidth="1"/>
    <col min="8437" max="8439" width="16.140625" style="304" customWidth="1"/>
    <col min="8440" max="8440" width="17.5703125" style="304" customWidth="1"/>
    <col min="8441" max="8441" width="12.7109375" style="304" bestFit="1" customWidth="1"/>
    <col min="8442" max="8690" width="9.140625" style="304"/>
    <col min="8691" max="8691" width="30.28515625" style="304" customWidth="1"/>
    <col min="8692" max="8692" width="19" style="304" customWidth="1"/>
    <col min="8693" max="8695" width="16.140625" style="304" customWidth="1"/>
    <col min="8696" max="8696" width="17.5703125" style="304" customWidth="1"/>
    <col min="8697" max="8697" width="12.7109375" style="304" bestFit="1" customWidth="1"/>
    <col min="8698" max="8946" width="9.140625" style="304"/>
    <col min="8947" max="8947" width="30.28515625" style="304" customWidth="1"/>
    <col min="8948" max="8948" width="19" style="304" customWidth="1"/>
    <col min="8949" max="8951" width="16.140625" style="304" customWidth="1"/>
    <col min="8952" max="8952" width="17.5703125" style="304" customWidth="1"/>
    <col min="8953" max="8953" width="12.7109375" style="304" bestFit="1" customWidth="1"/>
    <col min="8954" max="9202" width="9.140625" style="304"/>
    <col min="9203" max="9203" width="30.28515625" style="304" customWidth="1"/>
    <col min="9204" max="9204" width="19" style="304" customWidth="1"/>
    <col min="9205" max="9207" width="16.140625" style="304" customWidth="1"/>
    <col min="9208" max="9208" width="17.5703125" style="304" customWidth="1"/>
    <col min="9209" max="9209" width="12.7109375" style="304" bestFit="1" customWidth="1"/>
    <col min="9210" max="9458" width="9.140625" style="304"/>
    <col min="9459" max="9459" width="30.28515625" style="304" customWidth="1"/>
    <col min="9460" max="9460" width="19" style="304" customWidth="1"/>
    <col min="9461" max="9463" width="16.140625" style="304" customWidth="1"/>
    <col min="9464" max="9464" width="17.5703125" style="304" customWidth="1"/>
    <col min="9465" max="9465" width="12.7109375" style="304" bestFit="1" customWidth="1"/>
    <col min="9466" max="9714" width="9.140625" style="304"/>
    <col min="9715" max="9715" width="30.28515625" style="304" customWidth="1"/>
    <col min="9716" max="9716" width="19" style="304" customWidth="1"/>
    <col min="9717" max="9719" width="16.140625" style="304" customWidth="1"/>
    <col min="9720" max="9720" width="17.5703125" style="304" customWidth="1"/>
    <col min="9721" max="9721" width="12.7109375" style="304" bestFit="1" customWidth="1"/>
    <col min="9722" max="9970" width="9.140625" style="304"/>
    <col min="9971" max="9971" width="30.28515625" style="304" customWidth="1"/>
    <col min="9972" max="9972" width="19" style="304" customWidth="1"/>
    <col min="9973" max="9975" width="16.140625" style="304" customWidth="1"/>
    <col min="9976" max="9976" width="17.5703125" style="304" customWidth="1"/>
    <col min="9977" max="9977" width="12.7109375" style="304" bestFit="1" customWidth="1"/>
    <col min="9978" max="10226" width="9.140625" style="304"/>
    <col min="10227" max="10227" width="30.28515625" style="304" customWidth="1"/>
    <col min="10228" max="10228" width="19" style="304" customWidth="1"/>
    <col min="10229" max="10231" width="16.140625" style="304" customWidth="1"/>
    <col min="10232" max="10232" width="17.5703125" style="304" customWidth="1"/>
    <col min="10233" max="10233" width="12.7109375" style="304" bestFit="1" customWidth="1"/>
    <col min="10234" max="10482" width="9.140625" style="304"/>
    <col min="10483" max="10483" width="30.28515625" style="304" customWidth="1"/>
    <col min="10484" max="10484" width="19" style="304" customWidth="1"/>
    <col min="10485" max="10487" width="16.140625" style="304" customWidth="1"/>
    <col min="10488" max="10488" width="17.5703125" style="304" customWidth="1"/>
    <col min="10489" max="10489" width="12.7109375" style="304" bestFit="1" customWidth="1"/>
    <col min="10490" max="10738" width="9.140625" style="304"/>
    <col min="10739" max="10739" width="30.28515625" style="304" customWidth="1"/>
    <col min="10740" max="10740" width="19" style="304" customWidth="1"/>
    <col min="10741" max="10743" width="16.140625" style="304" customWidth="1"/>
    <col min="10744" max="10744" width="17.5703125" style="304" customWidth="1"/>
    <col min="10745" max="10745" width="12.7109375" style="304" bestFit="1" customWidth="1"/>
    <col min="10746" max="10994" width="9.140625" style="304"/>
    <col min="10995" max="10995" width="30.28515625" style="304" customWidth="1"/>
    <col min="10996" max="10996" width="19" style="304" customWidth="1"/>
    <col min="10997" max="10999" width="16.140625" style="304" customWidth="1"/>
    <col min="11000" max="11000" width="17.5703125" style="304" customWidth="1"/>
    <col min="11001" max="11001" width="12.7109375" style="304" bestFit="1" customWidth="1"/>
    <col min="11002" max="11250" width="9.140625" style="304"/>
    <col min="11251" max="11251" width="30.28515625" style="304" customWidth="1"/>
    <col min="11252" max="11252" width="19" style="304" customWidth="1"/>
    <col min="11253" max="11255" width="16.140625" style="304" customWidth="1"/>
    <col min="11256" max="11256" width="17.5703125" style="304" customWidth="1"/>
    <col min="11257" max="11257" width="12.7109375" style="304" bestFit="1" customWidth="1"/>
    <col min="11258" max="11506" width="9.140625" style="304"/>
    <col min="11507" max="11507" width="30.28515625" style="304" customWidth="1"/>
    <col min="11508" max="11508" width="19" style="304" customWidth="1"/>
    <col min="11509" max="11511" width="16.140625" style="304" customWidth="1"/>
    <col min="11512" max="11512" width="17.5703125" style="304" customWidth="1"/>
    <col min="11513" max="11513" width="12.7109375" style="304" bestFit="1" customWidth="1"/>
    <col min="11514" max="11762" width="9.140625" style="304"/>
    <col min="11763" max="11763" width="30.28515625" style="304" customWidth="1"/>
    <col min="11764" max="11764" width="19" style="304" customWidth="1"/>
    <col min="11765" max="11767" width="16.140625" style="304" customWidth="1"/>
    <col min="11768" max="11768" width="17.5703125" style="304" customWidth="1"/>
    <col min="11769" max="11769" width="12.7109375" style="304" bestFit="1" customWidth="1"/>
    <col min="11770" max="12018" width="9.140625" style="304"/>
    <col min="12019" max="12019" width="30.28515625" style="304" customWidth="1"/>
    <col min="12020" max="12020" width="19" style="304" customWidth="1"/>
    <col min="12021" max="12023" width="16.140625" style="304" customWidth="1"/>
    <col min="12024" max="12024" width="17.5703125" style="304" customWidth="1"/>
    <col min="12025" max="12025" width="12.7109375" style="304" bestFit="1" customWidth="1"/>
    <col min="12026" max="12274" width="9.140625" style="304"/>
    <col min="12275" max="12275" width="30.28515625" style="304" customWidth="1"/>
    <col min="12276" max="12276" width="19" style="304" customWidth="1"/>
    <col min="12277" max="12279" width="16.140625" style="304" customWidth="1"/>
    <col min="12280" max="12280" width="17.5703125" style="304" customWidth="1"/>
    <col min="12281" max="12281" width="12.7109375" style="304" bestFit="1" customWidth="1"/>
    <col min="12282" max="12530" width="9.140625" style="304"/>
    <col min="12531" max="12531" width="30.28515625" style="304" customWidth="1"/>
    <col min="12532" max="12532" width="19" style="304" customWidth="1"/>
    <col min="12533" max="12535" width="16.140625" style="304" customWidth="1"/>
    <col min="12536" max="12536" width="17.5703125" style="304" customWidth="1"/>
    <col min="12537" max="12537" width="12.7109375" style="304" bestFit="1" customWidth="1"/>
    <col min="12538" max="12786" width="9.140625" style="304"/>
    <col min="12787" max="12787" width="30.28515625" style="304" customWidth="1"/>
    <col min="12788" max="12788" width="19" style="304" customWidth="1"/>
    <col min="12789" max="12791" width="16.140625" style="304" customWidth="1"/>
    <col min="12792" max="12792" width="17.5703125" style="304" customWidth="1"/>
    <col min="12793" max="12793" width="12.7109375" style="304" bestFit="1" customWidth="1"/>
    <col min="12794" max="13042" width="9.140625" style="304"/>
    <col min="13043" max="13043" width="30.28515625" style="304" customWidth="1"/>
    <col min="13044" max="13044" width="19" style="304" customWidth="1"/>
    <col min="13045" max="13047" width="16.140625" style="304" customWidth="1"/>
    <col min="13048" max="13048" width="17.5703125" style="304" customWidth="1"/>
    <col min="13049" max="13049" width="12.7109375" style="304" bestFit="1" customWidth="1"/>
    <col min="13050" max="13298" width="9.140625" style="304"/>
    <col min="13299" max="13299" width="30.28515625" style="304" customWidth="1"/>
    <col min="13300" max="13300" width="19" style="304" customWidth="1"/>
    <col min="13301" max="13303" width="16.140625" style="304" customWidth="1"/>
    <col min="13304" max="13304" width="17.5703125" style="304" customWidth="1"/>
    <col min="13305" max="13305" width="12.7109375" style="304" bestFit="1" customWidth="1"/>
    <col min="13306" max="13554" width="9.140625" style="304"/>
    <col min="13555" max="13555" width="30.28515625" style="304" customWidth="1"/>
    <col min="13556" max="13556" width="19" style="304" customWidth="1"/>
    <col min="13557" max="13559" width="16.140625" style="304" customWidth="1"/>
    <col min="13560" max="13560" width="17.5703125" style="304" customWidth="1"/>
    <col min="13561" max="13561" width="12.7109375" style="304" bestFit="1" customWidth="1"/>
    <col min="13562" max="13810" width="9.140625" style="304"/>
    <col min="13811" max="13811" width="30.28515625" style="304" customWidth="1"/>
    <col min="13812" max="13812" width="19" style="304" customWidth="1"/>
    <col min="13813" max="13815" width="16.140625" style="304" customWidth="1"/>
    <col min="13816" max="13816" width="17.5703125" style="304" customWidth="1"/>
    <col min="13817" max="13817" width="12.7109375" style="304" bestFit="1" customWidth="1"/>
    <col min="13818" max="14066" width="9.140625" style="304"/>
    <col min="14067" max="14067" width="30.28515625" style="304" customWidth="1"/>
    <col min="14068" max="14068" width="19" style="304" customWidth="1"/>
    <col min="14069" max="14071" width="16.140625" style="304" customWidth="1"/>
    <col min="14072" max="14072" width="17.5703125" style="304" customWidth="1"/>
    <col min="14073" max="14073" width="12.7109375" style="304" bestFit="1" customWidth="1"/>
    <col min="14074" max="14322" width="9.140625" style="304"/>
    <col min="14323" max="14323" width="30.28515625" style="304" customWidth="1"/>
    <col min="14324" max="14324" width="19" style="304" customWidth="1"/>
    <col min="14325" max="14327" width="16.140625" style="304" customWidth="1"/>
    <col min="14328" max="14328" width="17.5703125" style="304" customWidth="1"/>
    <col min="14329" max="14329" width="12.7109375" style="304" bestFit="1" customWidth="1"/>
    <col min="14330" max="14578" width="9.140625" style="304"/>
    <col min="14579" max="14579" width="30.28515625" style="304" customWidth="1"/>
    <col min="14580" max="14580" width="19" style="304" customWidth="1"/>
    <col min="14581" max="14583" width="16.140625" style="304" customWidth="1"/>
    <col min="14584" max="14584" width="17.5703125" style="304" customWidth="1"/>
    <col min="14585" max="14585" width="12.7109375" style="304" bestFit="1" customWidth="1"/>
    <col min="14586" max="14834" width="9.140625" style="304"/>
    <col min="14835" max="14835" width="30.28515625" style="304" customWidth="1"/>
    <col min="14836" max="14836" width="19" style="304" customWidth="1"/>
    <col min="14837" max="14839" width="16.140625" style="304" customWidth="1"/>
    <col min="14840" max="14840" width="17.5703125" style="304" customWidth="1"/>
    <col min="14841" max="14841" width="12.7109375" style="304" bestFit="1" customWidth="1"/>
    <col min="14842" max="15090" width="9.140625" style="304"/>
    <col min="15091" max="15091" width="30.28515625" style="304" customWidth="1"/>
    <col min="15092" max="15092" width="19" style="304" customWidth="1"/>
    <col min="15093" max="15095" width="16.140625" style="304" customWidth="1"/>
    <col min="15096" max="15096" width="17.5703125" style="304" customWidth="1"/>
    <col min="15097" max="15097" width="12.7109375" style="304" bestFit="1" customWidth="1"/>
    <col min="15098" max="15346" width="9.140625" style="304"/>
    <col min="15347" max="15347" width="30.28515625" style="304" customWidth="1"/>
    <col min="15348" max="15348" width="19" style="304" customWidth="1"/>
    <col min="15349" max="15351" width="16.140625" style="304" customWidth="1"/>
    <col min="15352" max="15352" width="17.5703125" style="304" customWidth="1"/>
    <col min="15353" max="15353" width="12.7109375" style="304" bestFit="1" customWidth="1"/>
    <col min="15354" max="15602" width="9.140625" style="304"/>
    <col min="15603" max="15603" width="30.28515625" style="304" customWidth="1"/>
    <col min="15604" max="15604" width="19" style="304" customWidth="1"/>
    <col min="15605" max="15607" width="16.140625" style="304" customWidth="1"/>
    <col min="15608" max="15608" width="17.5703125" style="304" customWidth="1"/>
    <col min="15609" max="15609" width="12.7109375" style="304" bestFit="1" customWidth="1"/>
    <col min="15610" max="15858" width="9.140625" style="304"/>
    <col min="15859" max="15859" width="30.28515625" style="304" customWidth="1"/>
    <col min="15860" max="15860" width="19" style="304" customWidth="1"/>
    <col min="15861" max="15863" width="16.140625" style="304" customWidth="1"/>
    <col min="15864" max="15864" width="17.5703125" style="304" customWidth="1"/>
    <col min="15865" max="15865" width="12.7109375" style="304" bestFit="1" customWidth="1"/>
    <col min="15866" max="16114" width="9.140625" style="304"/>
    <col min="16115" max="16115" width="30.28515625" style="304" customWidth="1"/>
    <col min="16116" max="16116" width="19" style="304" customWidth="1"/>
    <col min="16117" max="16119" width="16.140625" style="304" customWidth="1"/>
    <col min="16120" max="16120" width="17.5703125" style="304" customWidth="1"/>
    <col min="16121" max="16121" width="12.7109375" style="304" bestFit="1" customWidth="1"/>
    <col min="16122" max="16384" width="9.140625" style="304"/>
  </cols>
  <sheetData>
    <row r="1" spans="1:6" ht="27.75">
      <c r="A1" s="306" t="s">
        <v>252</v>
      </c>
      <c r="B1" s="306"/>
      <c r="C1" s="306"/>
      <c r="D1" s="365"/>
      <c r="E1" s="365"/>
      <c r="F1" s="365"/>
    </row>
    <row r="2" spans="1:6" ht="27.75">
      <c r="A2" s="306" t="s">
        <v>253</v>
      </c>
      <c r="B2" s="306"/>
      <c r="C2" s="306"/>
      <c r="D2" s="365"/>
      <c r="E2" s="365"/>
      <c r="F2" s="365"/>
    </row>
    <row r="3" spans="1:6" ht="27.75">
      <c r="A3" s="116" t="s">
        <v>16</v>
      </c>
      <c r="B3" s="116"/>
      <c r="C3" s="116"/>
      <c r="D3" s="365"/>
      <c r="E3" s="365"/>
      <c r="F3" s="365"/>
    </row>
    <row r="4" spans="1:6" ht="23.25" customHeight="1">
      <c r="A4" s="305" t="s">
        <v>283</v>
      </c>
      <c r="B4" s="305"/>
      <c r="C4" s="305"/>
      <c r="D4" s="365"/>
      <c r="E4" s="365"/>
      <c r="F4" s="365"/>
    </row>
    <row r="5" spans="1:6" ht="23.25" customHeight="1">
      <c r="A5" s="305"/>
      <c r="B5" s="305"/>
      <c r="C5" s="305"/>
    </row>
    <row r="6" spans="1:6" ht="33.75" customHeight="1">
      <c r="A6" s="364" t="s">
        <v>284</v>
      </c>
      <c r="B6" s="305"/>
      <c r="C6" s="305"/>
    </row>
    <row r="7" spans="1:6" ht="23.25" customHeight="1">
      <c r="A7" s="305"/>
      <c r="B7" s="305"/>
      <c r="C7" s="305"/>
    </row>
    <row r="8" spans="1:6" s="20" customFormat="1" ht="21" customHeight="1">
      <c r="A8" s="611" t="s">
        <v>28</v>
      </c>
      <c r="B8" s="611" t="s">
        <v>29</v>
      </c>
      <c r="C8" s="613" t="s">
        <v>18</v>
      </c>
      <c r="D8" s="614"/>
      <c r="E8" s="615"/>
      <c r="F8" s="587" t="s">
        <v>22</v>
      </c>
    </row>
    <row r="9" spans="1:6" s="22" customFormat="1" ht="44.25" customHeight="1">
      <c r="A9" s="612"/>
      <c r="B9" s="612"/>
      <c r="C9" s="359" t="s">
        <v>30</v>
      </c>
      <c r="D9" s="359" t="s">
        <v>251</v>
      </c>
      <c r="E9" s="499" t="s">
        <v>255</v>
      </c>
      <c r="F9" s="588"/>
    </row>
    <row r="10" spans="1:6" s="369" customFormat="1" ht="25.5" customHeight="1">
      <c r="A10" s="366"/>
      <c r="B10" s="367" t="s">
        <v>285</v>
      </c>
      <c r="C10" s="368">
        <f>SUM(C11,C15,C19)</f>
        <v>0</v>
      </c>
      <c r="D10" s="368">
        <f t="shared" ref="D10" si="0">SUM(D11,D15,D19)</f>
        <v>0</v>
      </c>
      <c r="E10" s="368">
        <f>SUM(E11,E15,E19)</f>
        <v>0</v>
      </c>
      <c r="F10" s="403">
        <f>SUM(F11,F15,F19)</f>
        <v>0</v>
      </c>
    </row>
    <row r="11" spans="1:6" s="370" customFormat="1" ht="22.5" customHeight="1">
      <c r="A11" s="382">
        <v>1</v>
      </c>
      <c r="B11" s="383" t="s">
        <v>31</v>
      </c>
      <c r="C11" s="384">
        <f>SUM(C12:C14)</f>
        <v>0</v>
      </c>
      <c r="D11" s="384">
        <f>SUM(D12:D14)</f>
        <v>0</v>
      </c>
      <c r="E11" s="384">
        <f>SUM(E12:E14)</f>
        <v>0</v>
      </c>
      <c r="F11" s="384">
        <f>SUM(F12:F14)</f>
        <v>0</v>
      </c>
    </row>
    <row r="12" spans="1:6" s="370" customFormat="1" ht="22.5" customHeight="1">
      <c r="A12" s="372"/>
      <c r="B12" s="373" t="s">
        <v>287</v>
      </c>
      <c r="C12" s="374"/>
      <c r="D12" s="374"/>
      <c r="E12" s="374"/>
      <c r="F12" s="374">
        <f>SUM(C12:E12)</f>
        <v>0</v>
      </c>
    </row>
    <row r="13" spans="1:6" s="370" customFormat="1" ht="22.5" customHeight="1">
      <c r="A13" s="372"/>
      <c r="B13" s="373" t="s">
        <v>289</v>
      </c>
      <c r="C13" s="374"/>
      <c r="D13" s="375"/>
      <c r="E13" s="375"/>
      <c r="F13" s="374">
        <f>SUM(C13:E13)</f>
        <v>0</v>
      </c>
    </row>
    <row r="14" spans="1:6" s="370" customFormat="1" ht="22.5" customHeight="1">
      <c r="A14" s="378"/>
      <c r="B14" s="379" t="s">
        <v>290</v>
      </c>
      <c r="C14" s="380"/>
      <c r="D14" s="381"/>
      <c r="E14" s="381"/>
      <c r="F14" s="374">
        <f t="shared" ref="F14:F22" si="1">SUM(C14:E14)</f>
        <v>0</v>
      </c>
    </row>
    <row r="15" spans="1:6" s="370" customFormat="1" ht="22.5" customHeight="1">
      <c r="A15" s="382">
        <v>2</v>
      </c>
      <c r="B15" s="383" t="s">
        <v>286</v>
      </c>
      <c r="C15" s="384">
        <f>SUM(C16:C18)</f>
        <v>0</v>
      </c>
      <c r="D15" s="384">
        <f t="shared" ref="D15:F15" si="2">SUM(D16:D18)</f>
        <v>0</v>
      </c>
      <c r="E15" s="384">
        <f>SUM(E16:E18)</f>
        <v>0</v>
      </c>
      <c r="F15" s="384">
        <f t="shared" si="2"/>
        <v>0</v>
      </c>
    </row>
    <row r="16" spans="1:6" s="370" customFormat="1" ht="22.5" customHeight="1">
      <c r="A16" s="372"/>
      <c r="B16" s="373" t="s">
        <v>288</v>
      </c>
      <c r="C16" s="374"/>
      <c r="D16" s="374"/>
      <c r="E16" s="374"/>
      <c r="F16" s="374">
        <f>SUM(C16:E16)</f>
        <v>0</v>
      </c>
    </row>
    <row r="17" spans="1:6" s="370" customFormat="1" ht="22.5" customHeight="1">
      <c r="A17" s="372"/>
      <c r="B17" s="373" t="s">
        <v>291</v>
      </c>
      <c r="C17" s="374"/>
      <c r="D17" s="375"/>
      <c r="E17" s="375"/>
      <c r="F17" s="374">
        <f t="shared" si="1"/>
        <v>0</v>
      </c>
    </row>
    <row r="18" spans="1:6" s="370" customFormat="1" ht="22.5" customHeight="1">
      <c r="A18" s="378"/>
      <c r="B18" s="379" t="s">
        <v>292</v>
      </c>
      <c r="C18" s="380"/>
      <c r="D18" s="381"/>
      <c r="E18" s="381"/>
      <c r="F18" s="374">
        <f t="shared" si="1"/>
        <v>0</v>
      </c>
    </row>
    <row r="19" spans="1:6" s="370" customFormat="1" ht="22.5" customHeight="1">
      <c r="A19" s="382">
        <v>3</v>
      </c>
      <c r="B19" s="383" t="s">
        <v>24</v>
      </c>
      <c r="C19" s="384">
        <f>SUM(C20:C22)</f>
        <v>0</v>
      </c>
      <c r="D19" s="384">
        <f t="shared" ref="D19:F19" si="3">SUM(D20:D22)</f>
        <v>0</v>
      </c>
      <c r="E19" s="384">
        <f>SUM(E20:E22)</f>
        <v>0</v>
      </c>
      <c r="F19" s="384">
        <f t="shared" si="3"/>
        <v>0</v>
      </c>
    </row>
    <row r="20" spans="1:6" s="370" customFormat="1" ht="22.5" customHeight="1">
      <c r="A20" s="372"/>
      <c r="B20" s="373" t="s">
        <v>293</v>
      </c>
      <c r="C20" s="374"/>
      <c r="D20" s="374"/>
      <c r="E20" s="374"/>
      <c r="F20" s="374">
        <f t="shared" si="1"/>
        <v>0</v>
      </c>
    </row>
    <row r="21" spans="1:6" s="370" customFormat="1" ht="22.5" customHeight="1">
      <c r="A21" s="376"/>
      <c r="B21" s="377" t="s">
        <v>294</v>
      </c>
      <c r="C21" s="375"/>
      <c r="D21" s="375"/>
      <c r="E21" s="375"/>
      <c r="F21" s="374">
        <f>SUM(C21:E21)</f>
        <v>0</v>
      </c>
    </row>
    <row r="22" spans="1:6" s="370" customFormat="1" ht="22.5" customHeight="1">
      <c r="A22" s="376"/>
      <c r="B22" s="377" t="s">
        <v>295</v>
      </c>
      <c r="C22" s="375"/>
      <c r="D22" s="375"/>
      <c r="E22" s="375"/>
      <c r="F22" s="374">
        <f t="shared" si="1"/>
        <v>0</v>
      </c>
    </row>
    <row r="23" spans="1:6" ht="22.5" customHeight="1">
      <c r="A23" s="371"/>
      <c r="B23" s="371"/>
      <c r="C23" s="371"/>
      <c r="D23" s="371"/>
      <c r="E23" s="371"/>
      <c r="F23" s="501"/>
    </row>
  </sheetData>
  <mergeCells count="4">
    <mergeCell ref="A8:A9"/>
    <mergeCell ref="B8:B9"/>
    <mergeCell ref="F8:F9"/>
    <mergeCell ref="C8:E8"/>
  </mergeCells>
  <printOptions horizontalCentered="1"/>
  <pageMargins left="0.55118110236220474" right="0.31496062992125984" top="0.51" bottom="0.39" header="0.31496062992125984" footer="0.17"/>
  <pageSetup paperSize="9" scale="98" orientation="landscape" r:id="rId1"/>
  <headerFooter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"/>
  <sheetViews>
    <sheetView view="pageBreakPreview" zoomScaleSheetLayoutView="100" workbookViewId="0">
      <selection activeCell="U16" sqref="U16"/>
    </sheetView>
  </sheetViews>
  <sheetFormatPr defaultRowHeight="24"/>
  <cols>
    <col min="1" max="1" width="5.85546875" style="344" customWidth="1"/>
    <col min="2" max="2" width="43.42578125" style="344" customWidth="1"/>
    <col min="3" max="3" width="8.85546875" style="344" customWidth="1"/>
    <col min="4" max="5" width="5.7109375" style="344" customWidth="1"/>
    <col min="6" max="6" width="12.85546875" style="344" customWidth="1"/>
    <col min="7" max="7" width="8.85546875" style="344" customWidth="1"/>
    <col min="8" max="9" width="5.7109375" style="344" customWidth="1"/>
    <col min="10" max="10" width="12.85546875" style="344" customWidth="1"/>
    <col min="11" max="11" width="8.85546875" style="344" customWidth="1"/>
    <col min="12" max="13" width="5.7109375" style="344" customWidth="1"/>
    <col min="14" max="14" width="12.85546875" style="344" customWidth="1"/>
    <col min="15" max="15" width="8.85546875" style="344" customWidth="1"/>
    <col min="16" max="17" width="5.7109375" style="344" customWidth="1"/>
    <col min="18" max="18" width="12.85546875" style="344" customWidth="1"/>
    <col min="19" max="19" width="8.85546875" style="344" customWidth="1"/>
    <col min="20" max="21" width="5.7109375" style="344" customWidth="1"/>
    <col min="22" max="22" width="12.85546875" style="344" customWidth="1"/>
    <col min="23" max="23" width="8.85546875" style="344" customWidth="1"/>
    <col min="24" max="25" width="5.7109375" style="344" customWidth="1"/>
    <col min="26" max="26" width="12.85546875" style="344" customWidth="1"/>
    <col min="27" max="27" width="8.85546875" style="344" customWidth="1"/>
    <col min="28" max="29" width="5.7109375" style="344" customWidth="1"/>
    <col min="30" max="30" width="12.85546875" style="344" customWidth="1"/>
    <col min="31" max="16384" width="9.140625" style="344"/>
  </cols>
  <sheetData>
    <row r="1" spans="1:30" s="335" customFormat="1">
      <c r="A1" s="334" t="s">
        <v>356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</row>
    <row r="2" spans="1:30" s="335" customFormat="1">
      <c r="A2" s="334" t="s">
        <v>95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</row>
    <row r="3" spans="1:30" s="335" customFormat="1">
      <c r="A3" s="334" t="s">
        <v>267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</row>
    <row r="4" spans="1:30" s="335" customFormat="1">
      <c r="A4" s="336" t="s">
        <v>262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</row>
    <row r="5" spans="1:30" s="335" customFormat="1">
      <c r="A5" s="337" t="s">
        <v>266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</row>
    <row r="6" spans="1:30" s="335" customFormat="1">
      <c r="A6" s="334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</row>
    <row r="7" spans="1:30" s="338" customFormat="1">
      <c r="A7" s="619" t="s">
        <v>28</v>
      </c>
      <c r="B7" s="619" t="s">
        <v>5</v>
      </c>
      <c r="C7" s="616" t="s">
        <v>98</v>
      </c>
      <c r="D7" s="617"/>
      <c r="E7" s="617"/>
      <c r="F7" s="618"/>
      <c r="G7" s="616" t="s">
        <v>99</v>
      </c>
      <c r="H7" s="617"/>
      <c r="I7" s="617"/>
      <c r="J7" s="618"/>
      <c r="K7" s="616" t="s">
        <v>296</v>
      </c>
      <c r="L7" s="617"/>
      <c r="M7" s="617"/>
      <c r="N7" s="618"/>
      <c r="O7" s="616" t="s">
        <v>100</v>
      </c>
      <c r="P7" s="617"/>
      <c r="Q7" s="617"/>
      <c r="R7" s="618"/>
      <c r="S7" s="616" t="s">
        <v>101</v>
      </c>
      <c r="T7" s="617"/>
      <c r="U7" s="617"/>
      <c r="V7" s="618"/>
      <c r="W7" s="616" t="s">
        <v>102</v>
      </c>
      <c r="X7" s="617"/>
      <c r="Y7" s="617"/>
      <c r="Z7" s="618"/>
      <c r="AA7" s="616" t="s">
        <v>113</v>
      </c>
      <c r="AB7" s="617"/>
      <c r="AC7" s="617"/>
      <c r="AD7" s="618"/>
    </row>
    <row r="8" spans="1:30" s="338" customFormat="1" ht="57.75" customHeight="1">
      <c r="A8" s="619"/>
      <c r="B8" s="619"/>
      <c r="C8" s="386" t="s">
        <v>96</v>
      </c>
      <c r="D8" s="387" t="s">
        <v>298</v>
      </c>
      <c r="E8" s="387" t="s">
        <v>103</v>
      </c>
      <c r="F8" s="385" t="s">
        <v>106</v>
      </c>
      <c r="G8" s="386" t="s">
        <v>96</v>
      </c>
      <c r="H8" s="387" t="s">
        <v>298</v>
      </c>
      <c r="I8" s="387" t="s">
        <v>103</v>
      </c>
      <c r="J8" s="385" t="s">
        <v>106</v>
      </c>
      <c r="K8" s="386" t="s">
        <v>96</v>
      </c>
      <c r="L8" s="387" t="s">
        <v>298</v>
      </c>
      <c r="M8" s="387" t="s">
        <v>103</v>
      </c>
      <c r="N8" s="385" t="s">
        <v>106</v>
      </c>
      <c r="O8" s="386" t="s">
        <v>96</v>
      </c>
      <c r="P8" s="387" t="s">
        <v>298</v>
      </c>
      <c r="Q8" s="387" t="s">
        <v>103</v>
      </c>
      <c r="R8" s="385" t="s">
        <v>106</v>
      </c>
      <c r="S8" s="386" t="s">
        <v>96</v>
      </c>
      <c r="T8" s="387" t="s">
        <v>298</v>
      </c>
      <c r="U8" s="387" t="s">
        <v>103</v>
      </c>
      <c r="V8" s="385" t="s">
        <v>106</v>
      </c>
      <c r="W8" s="386" t="s">
        <v>96</v>
      </c>
      <c r="X8" s="387" t="s">
        <v>298</v>
      </c>
      <c r="Y8" s="387" t="s">
        <v>103</v>
      </c>
      <c r="Z8" s="385" t="s">
        <v>106</v>
      </c>
      <c r="AA8" s="386" t="s">
        <v>96</v>
      </c>
      <c r="AB8" s="387" t="s">
        <v>298</v>
      </c>
      <c r="AC8" s="387" t="s">
        <v>103</v>
      </c>
      <c r="AD8" s="385" t="s">
        <v>106</v>
      </c>
    </row>
    <row r="9" spans="1:30" s="342" customFormat="1">
      <c r="A9" s="339">
        <v>1</v>
      </c>
      <c r="B9" s="340" t="s">
        <v>104</v>
      </c>
      <c r="C9" s="341"/>
      <c r="D9" s="341"/>
      <c r="E9" s="341"/>
      <c r="F9" s="341">
        <f>C9*D9*E9</f>
        <v>0</v>
      </c>
      <c r="G9" s="341"/>
      <c r="H9" s="341"/>
      <c r="I9" s="341"/>
      <c r="J9" s="341">
        <f>G9*H9*I9</f>
        <v>0</v>
      </c>
      <c r="K9" s="341"/>
      <c r="L9" s="341"/>
      <c r="M9" s="341"/>
      <c r="N9" s="341">
        <f>K9*L9*M9</f>
        <v>0</v>
      </c>
      <c r="O9" s="341"/>
      <c r="P9" s="341"/>
      <c r="Q9" s="341"/>
      <c r="R9" s="341">
        <f>O9*P9*Q9</f>
        <v>0</v>
      </c>
      <c r="S9" s="341"/>
      <c r="T9" s="341"/>
      <c r="U9" s="341"/>
      <c r="V9" s="341">
        <f>S9*T9*U9</f>
        <v>0</v>
      </c>
      <c r="W9" s="341"/>
      <c r="X9" s="341"/>
      <c r="Y9" s="341"/>
      <c r="Z9" s="341">
        <f>W9*X9*Y9</f>
        <v>0</v>
      </c>
      <c r="AA9" s="341"/>
      <c r="AB9" s="341"/>
      <c r="AC9" s="341"/>
      <c r="AD9" s="341">
        <f>AA9*AB9*AC9</f>
        <v>0</v>
      </c>
    </row>
    <row r="10" spans="1:30" s="342" customFormat="1">
      <c r="A10" s="339">
        <v>2</v>
      </c>
      <c r="B10" s="340" t="s">
        <v>297</v>
      </c>
      <c r="C10" s="341"/>
      <c r="D10" s="341"/>
      <c r="E10" s="341"/>
      <c r="F10" s="341">
        <f>C10*D10*E10</f>
        <v>0</v>
      </c>
      <c r="G10" s="341"/>
      <c r="H10" s="341"/>
      <c r="I10" s="341"/>
      <c r="J10" s="341">
        <f>G10*H10*I10</f>
        <v>0</v>
      </c>
      <c r="K10" s="341"/>
      <c r="L10" s="341"/>
      <c r="M10" s="341"/>
      <c r="N10" s="341">
        <f>K10*L10*M10</f>
        <v>0</v>
      </c>
      <c r="O10" s="341"/>
      <c r="P10" s="341"/>
      <c r="Q10" s="341"/>
      <c r="R10" s="341">
        <f>O10*P10*Q10</f>
        <v>0</v>
      </c>
      <c r="S10" s="341"/>
      <c r="T10" s="341"/>
      <c r="U10" s="341"/>
      <c r="V10" s="341">
        <f>S10*T10*U10</f>
        <v>0</v>
      </c>
      <c r="W10" s="341"/>
      <c r="X10" s="341"/>
      <c r="Y10" s="341"/>
      <c r="Z10" s="341">
        <f>W10*X10*Y10</f>
        <v>0</v>
      </c>
      <c r="AA10" s="341"/>
      <c r="AB10" s="341"/>
      <c r="AC10" s="341"/>
      <c r="AD10" s="341">
        <f>AA10*AB10*AC10</f>
        <v>0</v>
      </c>
    </row>
    <row r="11" spans="1:30" s="342" customFormat="1">
      <c r="A11" s="339">
        <v>3</v>
      </c>
      <c r="B11" s="340" t="s">
        <v>297</v>
      </c>
      <c r="C11" s="341"/>
      <c r="D11" s="341"/>
      <c r="E11" s="341"/>
      <c r="F11" s="341">
        <f>C11*D11*E11</f>
        <v>0</v>
      </c>
      <c r="G11" s="341"/>
      <c r="H11" s="341"/>
      <c r="I11" s="341"/>
      <c r="J11" s="341">
        <f>G11*H11*I11</f>
        <v>0</v>
      </c>
      <c r="K11" s="341"/>
      <c r="L11" s="341"/>
      <c r="M11" s="341"/>
      <c r="N11" s="341">
        <f>K11*L11*M11</f>
        <v>0</v>
      </c>
      <c r="O11" s="341"/>
      <c r="P11" s="341"/>
      <c r="Q11" s="341"/>
      <c r="R11" s="341">
        <f>O11*P11*Q11</f>
        <v>0</v>
      </c>
      <c r="S11" s="341"/>
      <c r="T11" s="341"/>
      <c r="U11" s="341"/>
      <c r="V11" s="341">
        <f>S11*T11*U11</f>
        <v>0</v>
      </c>
      <c r="W11" s="341"/>
      <c r="X11" s="341"/>
      <c r="Y11" s="341"/>
      <c r="Z11" s="341">
        <f>W11*X11*Y11</f>
        <v>0</v>
      </c>
      <c r="AA11" s="341"/>
      <c r="AB11" s="341"/>
      <c r="AC11" s="341"/>
      <c r="AD11" s="341">
        <f>AA11*AB11*AC11</f>
        <v>0</v>
      </c>
    </row>
    <row r="12" spans="1:30" s="335" customFormat="1">
      <c r="A12" s="620" t="s">
        <v>97</v>
      </c>
      <c r="B12" s="621"/>
      <c r="C12" s="343"/>
      <c r="D12" s="343">
        <f>SUM(D9:D11)</f>
        <v>0</v>
      </c>
      <c r="E12" s="343"/>
      <c r="F12" s="343">
        <f>SUM(F9:F11)</f>
        <v>0</v>
      </c>
      <c r="G12" s="343"/>
      <c r="H12" s="343">
        <f>SUM(H9:H11)</f>
        <v>0</v>
      </c>
      <c r="I12" s="343"/>
      <c r="J12" s="343">
        <f>SUM(J9:J11)</f>
        <v>0</v>
      </c>
      <c r="K12" s="343"/>
      <c r="L12" s="343">
        <f>SUM(L9:L11)</f>
        <v>0</v>
      </c>
      <c r="M12" s="343"/>
      <c r="N12" s="343">
        <f>SUM(N9:N11)</f>
        <v>0</v>
      </c>
      <c r="O12" s="343"/>
      <c r="P12" s="343">
        <f>SUM(P9:P11)</f>
        <v>0</v>
      </c>
      <c r="Q12" s="343"/>
      <c r="R12" s="343">
        <f>SUM(R9:R11)</f>
        <v>0</v>
      </c>
      <c r="S12" s="343"/>
      <c r="T12" s="343">
        <f>SUM(T9:T11)</f>
        <v>0</v>
      </c>
      <c r="U12" s="343"/>
      <c r="V12" s="343">
        <f>SUM(V9:V11)</f>
        <v>0</v>
      </c>
      <c r="W12" s="343"/>
      <c r="X12" s="343">
        <f>SUM(X9:X11)</f>
        <v>0</v>
      </c>
      <c r="Y12" s="343"/>
      <c r="Z12" s="343">
        <f>SUM(Z9:Z11)</f>
        <v>0</v>
      </c>
      <c r="AA12" s="343"/>
      <c r="AB12" s="343"/>
      <c r="AC12" s="343"/>
      <c r="AD12" s="343">
        <f>SUM(AD9:AD11)</f>
        <v>0</v>
      </c>
    </row>
    <row r="16" spans="1:30">
      <c r="E16" s="388"/>
    </row>
  </sheetData>
  <mergeCells count="10">
    <mergeCell ref="A7:A8"/>
    <mergeCell ref="B7:B8"/>
    <mergeCell ref="A12:B12"/>
    <mergeCell ref="C7:F7"/>
    <mergeCell ref="G7:J7"/>
    <mergeCell ref="K7:N7"/>
    <mergeCell ref="O7:R7"/>
    <mergeCell ref="S7:V7"/>
    <mergeCell ref="W7:Z7"/>
    <mergeCell ref="AA7:AD7"/>
  </mergeCells>
  <printOptions horizontalCentered="1"/>
  <pageMargins left="0.15748031496062992" right="0.15748031496062992" top="0.94488188976377963" bottom="0.31496062992125984" header="0.31496062992125984" footer="0.19685039370078741"/>
  <pageSetup paperSize="9" scale="56" orientation="landscape" r:id="rId1"/>
  <headerFooter>
    <oddFooter>&amp;C&amp;P/&amp;N&amp;R&amp;A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27</vt:i4>
      </vt:variant>
    </vt:vector>
  </HeadingPairs>
  <TitlesOfParts>
    <vt:vector size="49" baseType="lpstr">
      <vt:lpstr>ใบคั่น</vt:lpstr>
      <vt:lpstr>สรุปวงเงิน</vt:lpstr>
      <vt:lpstr>1. งบบุคลากร</vt:lpstr>
      <vt:lpstr>1.1 พนักงานพิเศษ(รายบุคคล)</vt:lpstr>
      <vt:lpstr>1.2 ลูกจ้างชั่วคราว (รายบุคคล)</vt:lpstr>
      <vt:lpstr>1.3 เทียบงบบุคลากรปี 66-67</vt:lpstr>
      <vt:lpstr> 2.1.1 สรุปงบดำเนินงาน</vt:lpstr>
      <vt:lpstr>2.1.2 ค่าสนับสนุนการศึกษา</vt:lpstr>
      <vt:lpstr>2.1.3 ค่าเบี้ยประชุม</vt:lpstr>
      <vt:lpstr>2.1.4 คชจ.ประชุม</vt:lpstr>
      <vt:lpstr> 2.1.5 สรุปค่าสมาชิก+โครงการ</vt:lpstr>
      <vt:lpstr>ประเด็นที่ 1</vt:lpstr>
      <vt:lpstr>ประเด็นที่ 2</vt:lpstr>
      <vt:lpstr>ประเด็นที่ 2 (โครงการวิจัย)</vt:lpstr>
      <vt:lpstr>ประเด็นที่ 3 บริการ</vt:lpstr>
      <vt:lpstr>ประเด็นที่ 3 วัฒนธรรม</vt:lpstr>
      <vt:lpstr>ประเด็นที่ 4</vt:lpstr>
      <vt:lpstr>3. ครุภัณฑ์ ok</vt:lpstr>
      <vt:lpstr>4.ก่อสร้าง ok</vt:lpstr>
      <vt:lpstr>ปร.4</vt:lpstr>
      <vt:lpstr>ปร.5 (ก)</vt:lpstr>
      <vt:lpstr>ปร.6</vt:lpstr>
      <vt:lpstr>' 2.1.1 สรุปงบดำเนินงาน'!Print_Area</vt:lpstr>
      <vt:lpstr>' 2.1.5 สรุปค่าสมาชิก+โครงการ'!Print_Area</vt:lpstr>
      <vt:lpstr>'1. งบบุคลากร'!Print_Area</vt:lpstr>
      <vt:lpstr>'1.1 พนักงานพิเศษ(รายบุคคล)'!Print_Area</vt:lpstr>
      <vt:lpstr>'1.2 ลูกจ้างชั่วคราว (รายบุคคล)'!Print_Area</vt:lpstr>
      <vt:lpstr>'1.3 เทียบงบบุคลากรปี 66-67'!Print_Area</vt:lpstr>
      <vt:lpstr>'2.1.2 ค่าสนับสนุนการศึกษา'!Print_Area</vt:lpstr>
      <vt:lpstr>'3. ครุภัณฑ์ ok'!Print_Area</vt:lpstr>
      <vt:lpstr>ใบคั่น!Print_Area</vt:lpstr>
      <vt:lpstr>'ปร.5 (ก)'!Print_Area</vt:lpstr>
      <vt:lpstr>ปร.6!Print_Area</vt:lpstr>
      <vt:lpstr>'ประเด็นที่ 3 บริการ'!Print_Area</vt:lpstr>
      <vt:lpstr>'ประเด็นที่ 3 วัฒนธรรม'!Print_Area</vt:lpstr>
      <vt:lpstr>'ประเด็นที่ 4'!Print_Area</vt:lpstr>
      <vt:lpstr>สรุปวงเงิน!Print_Area</vt:lpstr>
      <vt:lpstr>' 2.1.1 สรุปงบดำเนินงาน'!Print_Titles</vt:lpstr>
      <vt:lpstr>' 2.1.5 สรุปค่าสมาชิก+โครงการ'!Print_Titles</vt:lpstr>
      <vt:lpstr>'1.1 พนักงานพิเศษ(รายบุคคล)'!Print_Titles</vt:lpstr>
      <vt:lpstr>'1.2 ลูกจ้างชั่วคราว (รายบุคคล)'!Print_Titles</vt:lpstr>
      <vt:lpstr>'2.1.3 ค่าเบี้ยประชุม'!Print_Titles</vt:lpstr>
      <vt:lpstr>'2.1.4 คชจ.ประชุม'!Print_Titles</vt:lpstr>
      <vt:lpstr>'4.ก่อสร้าง ok'!Print_Titles</vt:lpstr>
      <vt:lpstr>'ประเด็นที่ 1'!Print_Titles</vt:lpstr>
      <vt:lpstr>'ประเด็นที่ 2'!Print_Titles</vt:lpstr>
      <vt:lpstr>'ประเด็นที่ 2 (โครงการวิจัย)'!Print_Titles</vt:lpstr>
      <vt:lpstr>'ประเด็นที่ 3 บริการ'!Print_Titles</vt:lpstr>
      <vt:lpstr>สรุปวงเงิน!Print_Titles</vt:lpstr>
    </vt:vector>
  </TitlesOfParts>
  <Company>ku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planning</dc:creator>
  <cp:lastModifiedBy>helpdesk</cp:lastModifiedBy>
  <cp:lastPrinted>2023-02-24T03:37:39Z</cp:lastPrinted>
  <dcterms:created xsi:type="dcterms:W3CDTF">1999-06-30T03:24:34Z</dcterms:created>
  <dcterms:modified xsi:type="dcterms:W3CDTF">2023-03-20T08:54:22Z</dcterms:modified>
</cp:coreProperties>
</file>