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7\งบประมาณเงินรายได้ ปี 2567\คู่มือเงินรายได้ ปี 67\คู่มือเงินรายได้ ปี 2567 คณะ\คู่มือคำเสนอขอเงินรายได้ ปี 2567 คณะ\"/>
    </mc:Choice>
  </mc:AlternateContent>
  <bookViews>
    <workbookView xWindow="0" yWindow="0" windowWidth="28800" windowHeight="12300" tabRatio="924"/>
  </bookViews>
  <sheets>
    <sheet name="ฟอร์มงบรายจ่ายป.ตรี ภาคปกติ" sheetId="1" r:id="rId1"/>
    <sheet name="ฟอร์มงบรายจ่ายป.ตรี ภาคพิเศษ" sheetId="8" r:id="rId2"/>
    <sheet name="ฟอร์มงบรายจ่ายป.ตรี นานาชาติ" sheetId="11" r:id="rId3"/>
    <sheet name="ฟอร์มงบรายจ่าย ป.บัณฑิต" sheetId="10" r:id="rId4"/>
    <sheet name="ฟอร์มงบรายจ่าย ป.โท ปกติ " sheetId="13" r:id="rId5"/>
    <sheet name="ฟอร์มงบรายจ่าย ป.โท พิเศษ " sheetId="14" r:id="rId6"/>
    <sheet name="ฟอร์มงบรายจ่าย ป.เอก ปกติ" sheetId="6" r:id="rId7"/>
    <sheet name="ฟอร์มงบรายจ่าย ป.เอก พิเศษ" sheetId="12" r:id="rId8"/>
  </sheets>
  <externalReferences>
    <externalReference r:id="rId9"/>
    <externalReference r:id="rId10"/>
  </externalReferences>
  <definedNames>
    <definedName name="a" localSheetId="4">#REF!</definedName>
    <definedName name="a" localSheetId="5">#REF!</definedName>
    <definedName name="a" localSheetId="7">#REF!</definedName>
    <definedName name="a" localSheetId="2">#REF!</definedName>
    <definedName name="a">#REF!</definedName>
    <definedName name="aa" localSheetId="4">#REF!</definedName>
    <definedName name="aa" localSheetId="5">#REF!</definedName>
    <definedName name="aa" localSheetId="7">#REF!</definedName>
    <definedName name="aa" localSheetId="2">#REF!</definedName>
    <definedName name="aa">#REF!</definedName>
    <definedName name="b" localSheetId="4">#REF!</definedName>
    <definedName name="b" localSheetId="5">#REF!</definedName>
    <definedName name="b" localSheetId="7">#REF!</definedName>
    <definedName name="b" localSheetId="2">#REF!</definedName>
    <definedName name="b">#REF!</definedName>
    <definedName name="BUid_a" localSheetId="4">#REF!</definedName>
    <definedName name="BUid_a" localSheetId="5">#REF!</definedName>
    <definedName name="BUid_a" localSheetId="7">#REF!</definedName>
    <definedName name="BUid_a" localSheetId="2">#REF!</definedName>
    <definedName name="BUid_a">#REF!</definedName>
    <definedName name="d" localSheetId="4">#REF!</definedName>
    <definedName name="d" localSheetId="5">#REF!</definedName>
    <definedName name="d" localSheetId="7">#REF!</definedName>
    <definedName name="d" localSheetId="2">#REF!</definedName>
    <definedName name="d">#REF!</definedName>
    <definedName name="invest" localSheetId="4">#REF!,#REF!</definedName>
    <definedName name="invest" localSheetId="5">#REF!,#REF!</definedName>
    <definedName name="invest" localSheetId="7">#REF!,#REF!</definedName>
    <definedName name="invest" localSheetId="2">#REF!,#REF!</definedName>
    <definedName name="invest">#REF!,#REF!</definedName>
    <definedName name="invest_1000up" localSheetId="4">#REF!,#REF!</definedName>
    <definedName name="invest_1000up" localSheetId="5">#REF!,#REF!</definedName>
    <definedName name="invest_1000up" localSheetId="7">#REF!,#REF!</definedName>
    <definedName name="invest_1000up" localSheetId="2">#REF!,#REF!</definedName>
    <definedName name="invest_1000up">#REF!,#REF!</definedName>
    <definedName name="_xlnm.Print_Area" localSheetId="4">'ฟอร์มงบรายจ่าย ป.โท ปกติ '!$A$1:$M$185</definedName>
    <definedName name="_xlnm.Print_Area" localSheetId="5">'ฟอร์มงบรายจ่าย ป.โท พิเศษ '!$A$1:$M$185</definedName>
    <definedName name="_xlnm.Print_Area" localSheetId="3">'ฟอร์มงบรายจ่าย ป.บัณฑิต'!$A$1:$M$195</definedName>
    <definedName name="_xlnm.Print_Area" localSheetId="6">'ฟอร์มงบรายจ่าย ป.เอก ปกติ'!$A$1:$M$184</definedName>
    <definedName name="_xlnm.Print_Area" localSheetId="7">'ฟอร์มงบรายจ่าย ป.เอก พิเศษ'!$A$1:$M$184</definedName>
    <definedName name="_xlnm.Print_Area" localSheetId="2">'ฟอร์มงบรายจ่ายป.ตรี นานาชาติ'!$A$1:$M$201</definedName>
    <definedName name="_xlnm.Print_Area" localSheetId="0">'ฟอร์มงบรายจ่ายป.ตรี ภาคปกติ'!$A$1:$M$222</definedName>
    <definedName name="_xlnm.Print_Area" localSheetId="1">'ฟอร์มงบรายจ่ายป.ตรี ภาคพิเศษ'!$A$1:$M$201</definedName>
    <definedName name="_xlnm.Print_Area">#REF!</definedName>
    <definedName name="PRINT_AREA_ME" localSheetId="4">#REF!</definedName>
    <definedName name="PRINT_AREA_ME" localSheetId="5">#REF!</definedName>
    <definedName name="PRINT_AREA_ME" localSheetId="7">#REF!</definedName>
    <definedName name="PRINT_AREA_ME" localSheetId="2">#REF!</definedName>
    <definedName name="PRINT_AREA_ME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2">#REF!</definedName>
    <definedName name="PRINT_AREA_MI">#REF!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4">#REF!</definedName>
    <definedName name="Q_01Government_ครอง" localSheetId="5">#REF!</definedName>
    <definedName name="Q_01Government_ครอง" localSheetId="3">#REF!</definedName>
    <definedName name="Q_01Government_ครอง" localSheetId="6">#REF!</definedName>
    <definedName name="Q_01Government_ครอง" localSheetId="7">#REF!</definedName>
    <definedName name="Q_01Government_ครอง" localSheetId="2">#REF!</definedName>
    <definedName name="Q_01Government_ครอง" localSheetId="0">#REF!</definedName>
    <definedName name="Q_01Government_ครอง" localSheetId="1">#REF!</definedName>
    <definedName name="Q_01Government_ครอง">#REF!</definedName>
    <definedName name="Q_02Government_ว่าง" localSheetId="4">#REF!</definedName>
    <definedName name="Q_02Government_ว่าง" localSheetId="5">#REF!</definedName>
    <definedName name="Q_02Government_ว่าง" localSheetId="3">#REF!</definedName>
    <definedName name="Q_02Government_ว่าง" localSheetId="6">#REF!</definedName>
    <definedName name="Q_02Government_ว่าง" localSheetId="7">#REF!</definedName>
    <definedName name="Q_02Government_ว่าง" localSheetId="2">#REF!</definedName>
    <definedName name="Q_02Government_ว่าง" localSheetId="0">#REF!</definedName>
    <definedName name="Q_02Government_ว่าง" localSheetId="1">#REF!</definedName>
    <definedName name="Q_02Government_ว่าง">#REF!</definedName>
    <definedName name="Q_06TotalGovern" localSheetId="4">#REF!</definedName>
    <definedName name="Q_06TotalGovern" localSheetId="5">#REF!</definedName>
    <definedName name="Q_06TotalGovern" localSheetId="3">#REF!</definedName>
    <definedName name="Q_06TotalGovern" localSheetId="6">#REF!</definedName>
    <definedName name="Q_06TotalGovern" localSheetId="7">#REF!</definedName>
    <definedName name="Q_06TotalGovern" localSheetId="2">#REF!</definedName>
    <definedName name="Q_06TotalGovern" localSheetId="0">#REF!</definedName>
    <definedName name="Q_06TotalGovern" localSheetId="1">#REF!</definedName>
    <definedName name="Q_06TotalGovern">#REF!</definedName>
    <definedName name="Q_07TotalGovern_ครอง" localSheetId="4">#REF!</definedName>
    <definedName name="Q_07TotalGovern_ครอง" localSheetId="5">#REF!</definedName>
    <definedName name="Q_07TotalGovern_ครอง" localSheetId="3">#REF!</definedName>
    <definedName name="Q_07TotalGovern_ครอง" localSheetId="6">#REF!</definedName>
    <definedName name="Q_07TotalGovern_ครอง" localSheetId="7">#REF!</definedName>
    <definedName name="Q_07TotalGovern_ครอง" localSheetId="2">#REF!</definedName>
    <definedName name="Q_07TotalGovern_ครอง" localSheetId="0">#REF!</definedName>
    <definedName name="Q_07TotalGovern_ครอง" localSheetId="1">#REF!</definedName>
    <definedName name="Q_07TotalGovern_ครอง">#REF!</definedName>
    <definedName name="s" localSheetId="4">#REF!,#REF!</definedName>
    <definedName name="s" localSheetId="5">#REF!,#REF!</definedName>
    <definedName name="s" localSheetId="7">#REF!,#REF!</definedName>
    <definedName name="s" localSheetId="2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4">#REF!,#REF!</definedName>
    <definedName name="sss" localSheetId="5">#REF!,#REF!</definedName>
    <definedName name="sss" localSheetId="7">#REF!,#REF!</definedName>
    <definedName name="sss" localSheetId="2">#REF!,#REF!</definedName>
    <definedName name="sss">#REF!,#REF!</definedName>
    <definedName name="ssss" localSheetId="4">#REF!,#REF!</definedName>
    <definedName name="ssss" localSheetId="5">#REF!,#REF!</definedName>
    <definedName name="ssss" localSheetId="7">#REF!,#REF!</definedName>
    <definedName name="ssss" localSheetId="2">#REF!,#REF!</definedName>
    <definedName name="ssss">#REF!,#REF!</definedName>
    <definedName name="sum" localSheetId="4">#REF!</definedName>
    <definedName name="sum" localSheetId="5">#REF!</definedName>
    <definedName name="sum" localSheetId="7">#REF!</definedName>
    <definedName name="sum" localSheetId="2">#REF!</definedName>
    <definedName name="sum">#REF!</definedName>
    <definedName name="sum_1000up" localSheetId="4">#REF!,#REF!</definedName>
    <definedName name="sum_1000up" localSheetId="5">#REF!,#REF!</definedName>
    <definedName name="sum_1000up" localSheetId="7">#REF!,#REF!</definedName>
    <definedName name="sum_1000up" localSheetId="2">#REF!,#REF!</definedName>
    <definedName name="sum_1000up">#REF!,#REF!</definedName>
    <definedName name="test" localSheetId="4">#REF!</definedName>
    <definedName name="test" localSheetId="5">#REF!</definedName>
    <definedName name="test" localSheetId="3">#REF!</definedName>
    <definedName name="test" localSheetId="6">#REF!</definedName>
    <definedName name="test" localSheetId="7">#REF!</definedName>
    <definedName name="test" localSheetId="2">#REF!</definedName>
    <definedName name="test" localSheetId="0">#REF!</definedName>
    <definedName name="test" localSheetId="1">#REF!</definedName>
    <definedName name="test">#REF!</definedName>
    <definedName name="ก่อสร้าง" localSheetId="4">#REF!</definedName>
    <definedName name="ก่อสร้าง" localSheetId="5">#REF!</definedName>
    <definedName name="ก่อสร้าง" localSheetId="7">#REF!</definedName>
    <definedName name="ก่อสร้าง" localSheetId="2">#REF!</definedName>
    <definedName name="ก่อสร้าง">#REF!</definedName>
    <definedName name="การ" localSheetId="4">#REF!</definedName>
    <definedName name="การ" localSheetId="5">#REF!</definedName>
    <definedName name="การ" localSheetId="7">#REF!</definedName>
    <definedName name="การ" localSheetId="2">#REF!</definedName>
    <definedName name="การ">#REF!</definedName>
    <definedName name="ครุภัณฑ์" localSheetId="4">#REF!</definedName>
    <definedName name="ครุภัณฑ์" localSheetId="5">#REF!</definedName>
    <definedName name="ครุภัณฑ์" localSheetId="7">#REF!</definedName>
    <definedName name="ครุภัณฑ์" localSheetId="2">#REF!</definedName>
    <definedName name="ครุภัณฑ์">#REF!</definedName>
    <definedName name="ครุภัณฑ์3" localSheetId="4">#REF!</definedName>
    <definedName name="ครุภัณฑ์3" localSheetId="5">#REF!</definedName>
    <definedName name="ครุภัณฑ์3" localSheetId="7">#REF!</definedName>
    <definedName name="ครุภัณฑ์3" localSheetId="2">#REF!</definedName>
    <definedName name="ครุภัณฑ์3">#REF!</definedName>
    <definedName name="ครุภัณฑ์แก้ไช" localSheetId="4">#REF!</definedName>
    <definedName name="ครุภัณฑ์แก้ไช" localSheetId="5">#REF!</definedName>
    <definedName name="ครุภัณฑ์แก้ไช" localSheetId="7">#REF!</definedName>
    <definedName name="ครุภัณฑ์แก้ไช" localSheetId="2">#REF!</definedName>
    <definedName name="ครุภัณฑ์แก้ไช">#REF!</definedName>
    <definedName name="ตชว" localSheetId="4">#REF!</definedName>
    <definedName name="ตชว" localSheetId="5">#REF!</definedName>
    <definedName name="ตชว" localSheetId="7">#REF!</definedName>
    <definedName name="ตชว" localSheetId="2">#REF!</definedName>
    <definedName name="ตชว">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>[2]ศูนย์สัตวศาสตร์ฯ!#REF!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K33" i="8"/>
  <c r="I32" i="8" s="1"/>
  <c r="K33" i="11"/>
  <c r="K34" i="10"/>
  <c r="K34" i="13"/>
  <c r="K34" i="14"/>
  <c r="K33" i="6"/>
  <c r="K33" i="12"/>
  <c r="I33" i="13"/>
  <c r="L39" i="8"/>
  <c r="K38" i="8"/>
  <c r="K45" i="1" l="1"/>
  <c r="K44" i="1"/>
  <c r="I148" i="12" l="1"/>
  <c r="K147" i="12"/>
  <c r="K45" i="12"/>
  <c r="K45" i="6"/>
  <c r="K144" i="6"/>
  <c r="K46" i="14"/>
  <c r="K145" i="14"/>
  <c r="K46" i="13"/>
  <c r="K145" i="13"/>
  <c r="G18" i="12" l="1"/>
  <c r="G9" i="12"/>
  <c r="K8" i="12"/>
  <c r="K8" i="6"/>
  <c r="G18" i="6"/>
  <c r="G9" i="6"/>
  <c r="K8" i="14"/>
  <c r="G19" i="14"/>
  <c r="G9" i="14"/>
  <c r="K8" i="13"/>
  <c r="G19" i="13"/>
  <c r="G9" i="13"/>
  <c r="L17" i="12" l="1"/>
  <c r="L16" i="12"/>
  <c r="L15" i="12"/>
  <c r="I14" i="12"/>
  <c r="L13" i="12"/>
  <c r="I10" i="12" s="1"/>
  <c r="L12" i="12"/>
  <c r="L11" i="12"/>
  <c r="L17" i="6"/>
  <c r="L16" i="6"/>
  <c r="L15" i="6"/>
  <c r="I14" i="6"/>
  <c r="L13" i="6"/>
  <c r="I10" i="6" s="1"/>
  <c r="L12" i="6"/>
  <c r="L11" i="6"/>
  <c r="L28" i="14" l="1"/>
  <c r="L27" i="14"/>
  <c r="L26" i="14"/>
  <c r="I25" i="14"/>
  <c r="L23" i="14"/>
  <c r="I20" i="14" s="1"/>
  <c r="L22" i="14"/>
  <c r="L21" i="14"/>
  <c r="L17" i="14"/>
  <c r="I14" i="14" s="1"/>
  <c r="L16" i="14"/>
  <c r="L15" i="14"/>
  <c r="L13" i="14"/>
  <c r="L12" i="14"/>
  <c r="L11" i="14"/>
  <c r="I10" i="14" s="1"/>
  <c r="L40" i="13"/>
  <c r="I25" i="13"/>
  <c r="I20" i="13"/>
  <c r="I14" i="13"/>
  <c r="I10" i="13"/>
  <c r="L28" i="13"/>
  <c r="L27" i="13"/>
  <c r="L26" i="13"/>
  <c r="L23" i="13"/>
  <c r="L22" i="13"/>
  <c r="L21" i="13"/>
  <c r="L17" i="13"/>
  <c r="L16" i="13"/>
  <c r="L15" i="13"/>
  <c r="L13" i="13"/>
  <c r="L12" i="13"/>
  <c r="L11" i="13"/>
  <c r="L17" i="10"/>
  <c r="L16" i="10"/>
  <c r="L15" i="10"/>
  <c r="I14" i="10" s="1"/>
  <c r="L13" i="10"/>
  <c r="I10" i="10" s="1"/>
  <c r="G9" i="10" s="1"/>
  <c r="L12" i="10"/>
  <c r="L11" i="10"/>
  <c r="L27" i="11"/>
  <c r="L26" i="11"/>
  <c r="L25" i="11"/>
  <c r="L23" i="11"/>
  <c r="L22" i="11"/>
  <c r="L21" i="11"/>
  <c r="I20" i="11" s="1"/>
  <c r="L17" i="11"/>
  <c r="I14" i="11" s="1"/>
  <c r="L16" i="11"/>
  <c r="L15" i="11"/>
  <c r="L13" i="11"/>
  <c r="L12" i="11"/>
  <c r="L11" i="11"/>
  <c r="L11" i="1"/>
  <c r="L11" i="8"/>
  <c r="L27" i="8"/>
  <c r="L26" i="8"/>
  <c r="L25" i="8"/>
  <c r="L23" i="8"/>
  <c r="L22" i="8"/>
  <c r="I20" i="8" s="1"/>
  <c r="L21" i="8"/>
  <c r="L17" i="8"/>
  <c r="L16" i="8"/>
  <c r="L15" i="8"/>
  <c r="I14" i="8" s="1"/>
  <c r="L13" i="8"/>
  <c r="L12" i="8"/>
  <c r="G19" i="11" l="1"/>
  <c r="I10" i="11"/>
  <c r="G9" i="11" s="1"/>
  <c r="K8" i="11" s="1"/>
  <c r="I24" i="11"/>
  <c r="I10" i="8"/>
  <c r="G9" i="8" s="1"/>
  <c r="I24" i="8"/>
  <c r="G19" i="8" s="1"/>
  <c r="L17" i="1"/>
  <c r="L16" i="1"/>
  <c r="L15" i="1"/>
  <c r="I14" i="1" s="1"/>
  <c r="K8" i="8" l="1"/>
  <c r="L23" i="1"/>
  <c r="L22" i="1"/>
  <c r="L21" i="1"/>
  <c r="I20" i="1" s="1"/>
  <c r="K115" i="1" l="1"/>
  <c r="K59" i="1"/>
  <c r="K183" i="14" l="1"/>
  <c r="L176" i="14"/>
  <c r="L171" i="14"/>
  <c r="L166" i="14"/>
  <c r="I157" i="14"/>
  <c r="K156" i="14"/>
  <c r="K155" i="14" s="1"/>
  <c r="K154" i="14" s="1"/>
  <c r="I149" i="14"/>
  <c r="K148" i="14"/>
  <c r="K147" i="14" s="1"/>
  <c r="K146" i="14" s="1"/>
  <c r="K143" i="14"/>
  <c r="K142" i="14"/>
  <c r="K141" i="14"/>
  <c r="I139" i="14"/>
  <c r="K137" i="14"/>
  <c r="K136" i="14"/>
  <c r="I133" i="14" s="1"/>
  <c r="K132" i="14" s="1"/>
  <c r="K135" i="14"/>
  <c r="I127" i="14"/>
  <c r="K126" i="14" s="1"/>
  <c r="I121" i="14"/>
  <c r="I117" i="14"/>
  <c r="I112" i="14"/>
  <c r="K111" i="14" s="1"/>
  <c r="K103" i="14"/>
  <c r="K100" i="14"/>
  <c r="K94" i="14"/>
  <c r="K93" i="14"/>
  <c r="K92" i="14"/>
  <c r="K88" i="14"/>
  <c r="K87" i="14"/>
  <c r="K86" i="14"/>
  <c r="I84" i="14" s="1"/>
  <c r="I78" i="14"/>
  <c r="K77" i="14"/>
  <c r="I72" i="14"/>
  <c r="I68" i="14"/>
  <c r="I63" i="14"/>
  <c r="K62" i="14"/>
  <c r="K54" i="14"/>
  <c r="K51" i="14"/>
  <c r="I50" i="14" s="1"/>
  <c r="K49" i="14" s="1"/>
  <c r="K48" i="14" s="1"/>
  <c r="K183" i="13"/>
  <c r="L176" i="13"/>
  <c r="L171" i="13"/>
  <c r="L166" i="13"/>
  <c r="I157" i="13"/>
  <c r="K156" i="13"/>
  <c r="K155" i="13"/>
  <c r="K154" i="13"/>
  <c r="I149" i="13"/>
  <c r="K148" i="13" s="1"/>
  <c r="K147" i="13" s="1"/>
  <c r="K146" i="13" s="1"/>
  <c r="K143" i="13"/>
  <c r="K142" i="13"/>
  <c r="K141" i="13"/>
  <c r="I139" i="13"/>
  <c r="K137" i="13"/>
  <c r="K136" i="13"/>
  <c r="K135" i="13"/>
  <c r="I127" i="13"/>
  <c r="K126" i="13" s="1"/>
  <c r="I121" i="13"/>
  <c r="I117" i="13"/>
  <c r="I112" i="13"/>
  <c r="K103" i="13"/>
  <c r="K100" i="13"/>
  <c r="K94" i="13"/>
  <c r="K93" i="13"/>
  <c r="K92" i="13"/>
  <c r="K88" i="13"/>
  <c r="K87" i="13"/>
  <c r="K86" i="13"/>
  <c r="I84" i="13" s="1"/>
  <c r="I78" i="13"/>
  <c r="K77" i="13"/>
  <c r="I72" i="13"/>
  <c r="I68" i="13"/>
  <c r="K62" i="13" s="1"/>
  <c r="I63" i="13"/>
  <c r="K54" i="13"/>
  <c r="K51" i="13"/>
  <c r="I50" i="13" s="1"/>
  <c r="K49" i="13" s="1"/>
  <c r="K182" i="12"/>
  <c r="L175" i="12"/>
  <c r="L170" i="12"/>
  <c r="K164" i="12" s="1"/>
  <c r="K163" i="12" s="1"/>
  <c r="K162" i="12" s="1"/>
  <c r="K161" i="12" s="1"/>
  <c r="L165" i="12"/>
  <c r="I156" i="12"/>
  <c r="K155" i="12"/>
  <c r="K154" i="12"/>
  <c r="K153" i="12"/>
  <c r="K146" i="12"/>
  <c r="K145" i="12" s="1"/>
  <c r="K144" i="12" s="1"/>
  <c r="K142" i="12"/>
  <c r="K141" i="12"/>
  <c r="K140" i="12"/>
  <c r="I138" i="12"/>
  <c r="K136" i="12"/>
  <c r="K135" i="12"/>
  <c r="K134" i="12"/>
  <c r="I132" i="12"/>
  <c r="K131" i="12" s="1"/>
  <c r="I126" i="12"/>
  <c r="K125" i="12" s="1"/>
  <c r="I120" i="12"/>
  <c r="I116" i="12"/>
  <c r="K110" i="12" s="1"/>
  <c r="I111" i="12"/>
  <c r="K102" i="12"/>
  <c r="K99" i="12"/>
  <c r="I98" i="12" s="1"/>
  <c r="K97" i="12" s="1"/>
  <c r="K93" i="12"/>
  <c r="K92" i="12"/>
  <c r="K91" i="12"/>
  <c r="I89" i="12" s="1"/>
  <c r="K87" i="12"/>
  <c r="K86" i="12"/>
  <c r="K85" i="12"/>
  <c r="I83" i="12" s="1"/>
  <c r="K82" i="12" s="1"/>
  <c r="I77" i="12"/>
  <c r="K76" i="12"/>
  <c r="I71" i="12"/>
  <c r="I67" i="12"/>
  <c r="I62" i="12"/>
  <c r="K61" i="12"/>
  <c r="K53" i="12"/>
  <c r="K50" i="12"/>
  <c r="I49" i="12"/>
  <c r="K48" i="12"/>
  <c r="K47" i="12" s="1"/>
  <c r="L27" i="12"/>
  <c r="L26" i="12"/>
  <c r="L25" i="12"/>
  <c r="I24" i="12"/>
  <c r="L22" i="12"/>
  <c r="L21" i="12"/>
  <c r="L20" i="12"/>
  <c r="I19" i="12"/>
  <c r="K182" i="6"/>
  <c r="K193" i="10"/>
  <c r="K197" i="11"/>
  <c r="K192" i="11"/>
  <c r="K187" i="11"/>
  <c r="L178" i="11"/>
  <c r="L173" i="11"/>
  <c r="L168" i="11"/>
  <c r="I159" i="11"/>
  <c r="K158" i="11" s="1"/>
  <c r="K157" i="11" s="1"/>
  <c r="K156" i="11" s="1"/>
  <c r="I151" i="11"/>
  <c r="K150" i="11" s="1"/>
  <c r="K149" i="11" s="1"/>
  <c r="K148" i="11" s="1"/>
  <c r="K147" i="11" s="1"/>
  <c r="K144" i="11"/>
  <c r="K142" i="11"/>
  <c r="K141" i="11"/>
  <c r="K140" i="11"/>
  <c r="K136" i="11"/>
  <c r="K135" i="11"/>
  <c r="K134" i="11"/>
  <c r="I126" i="11"/>
  <c r="K125" i="11" s="1"/>
  <c r="I120" i="11"/>
  <c r="I116" i="11"/>
  <c r="I111" i="11"/>
  <c r="K102" i="11"/>
  <c r="K99" i="11"/>
  <c r="K92" i="11"/>
  <c r="K90" i="11"/>
  <c r="K89" i="11"/>
  <c r="K88" i="11"/>
  <c r="K85" i="11"/>
  <c r="K84" i="11"/>
  <c r="K83" i="11"/>
  <c r="I75" i="11"/>
  <c r="K74" i="11"/>
  <c r="I69" i="11"/>
  <c r="I65" i="11"/>
  <c r="I60" i="11"/>
  <c r="K51" i="11"/>
  <c r="K48" i="11"/>
  <c r="K197" i="8"/>
  <c r="K192" i="8"/>
  <c r="K187" i="8"/>
  <c r="K204" i="1"/>
  <c r="L210" i="1"/>
  <c r="K209" i="1" s="1"/>
  <c r="I98" i="11" l="1"/>
  <c r="K97" i="11" s="1"/>
  <c r="I86" i="11"/>
  <c r="I99" i="14"/>
  <c r="K98" i="14" s="1"/>
  <c r="K165" i="14"/>
  <c r="K164" i="14" s="1"/>
  <c r="K163" i="14" s="1"/>
  <c r="K162" i="14" s="1"/>
  <c r="I90" i="14"/>
  <c r="K83" i="14" s="1"/>
  <c r="K47" i="14" s="1"/>
  <c r="I90" i="13"/>
  <c r="I133" i="13"/>
  <c r="K132" i="13" s="1"/>
  <c r="K48" i="13"/>
  <c r="K47" i="13" s="1"/>
  <c r="K111" i="13"/>
  <c r="K165" i="13"/>
  <c r="K164" i="13" s="1"/>
  <c r="K163" i="13" s="1"/>
  <c r="K162" i="13" s="1"/>
  <c r="I99" i="13"/>
  <c r="K98" i="13" s="1"/>
  <c r="K97" i="13" s="1"/>
  <c r="K96" i="13" s="1"/>
  <c r="K59" i="11"/>
  <c r="I81" i="11"/>
  <c r="K80" i="11" s="1"/>
  <c r="I138" i="11"/>
  <c r="K131" i="11" s="1"/>
  <c r="L39" i="11"/>
  <c r="K38" i="11" s="1"/>
  <c r="K110" i="11"/>
  <c r="K96" i="11" s="1"/>
  <c r="K167" i="11"/>
  <c r="K166" i="11" s="1"/>
  <c r="K165" i="11" s="1"/>
  <c r="K164" i="11" s="1"/>
  <c r="I47" i="11"/>
  <c r="K46" i="11" s="1"/>
  <c r="I132" i="11"/>
  <c r="L40" i="14"/>
  <c r="K39" i="14" s="1"/>
  <c r="I33" i="14" s="1"/>
  <c r="K32" i="14" s="1"/>
  <c r="K7" i="14" s="1"/>
  <c r="K6" i="14" s="1"/>
  <c r="K5" i="14" s="1"/>
  <c r="K97" i="14"/>
  <c r="K96" i="14" s="1"/>
  <c r="K39" i="13"/>
  <c r="K32" i="13" s="1"/>
  <c r="K7" i="13" s="1"/>
  <c r="K6" i="13" s="1"/>
  <c r="K5" i="13" s="1"/>
  <c r="K4" i="13" s="1"/>
  <c r="K83" i="13"/>
  <c r="L39" i="12"/>
  <c r="K38" i="12" s="1"/>
  <c r="I32" i="12" s="1"/>
  <c r="K31" i="12" s="1"/>
  <c r="K7" i="12" s="1"/>
  <c r="K6" i="12" s="1"/>
  <c r="K5" i="12" s="1"/>
  <c r="K96" i="12"/>
  <c r="K95" i="12" s="1"/>
  <c r="K46" i="12"/>
  <c r="I32" i="11" l="1"/>
  <c r="K31" i="11" s="1"/>
  <c r="K7" i="11" s="1"/>
  <c r="K6" i="11" s="1"/>
  <c r="K5" i="11" s="1"/>
  <c r="K4" i="14"/>
  <c r="K45" i="11"/>
  <c r="K44" i="11" s="1"/>
  <c r="K43" i="11" s="1"/>
  <c r="K4" i="12"/>
  <c r="K95" i="11"/>
  <c r="K4" i="11" l="1"/>
  <c r="K199" i="1"/>
  <c r="I77" i="6" l="1"/>
  <c r="K76" i="6"/>
  <c r="I126" i="6"/>
  <c r="K125" i="6" s="1"/>
  <c r="I137" i="10"/>
  <c r="K136" i="10" s="1"/>
  <c r="I82" i="10"/>
  <c r="K81" i="10" s="1"/>
  <c r="I126" i="8"/>
  <c r="K125" i="8" s="1"/>
  <c r="I75" i="8"/>
  <c r="K74" i="8" s="1"/>
  <c r="I69" i="8"/>
  <c r="I65" i="8"/>
  <c r="I60" i="8"/>
  <c r="K51" i="8"/>
  <c r="K48" i="8"/>
  <c r="I79" i="1"/>
  <c r="K78" i="1" s="1"/>
  <c r="I135" i="1"/>
  <c r="K134" i="1" s="1"/>
  <c r="I129" i="1"/>
  <c r="I125" i="1"/>
  <c r="I120" i="1"/>
  <c r="K107" i="1"/>
  <c r="K104" i="1"/>
  <c r="K97" i="1"/>
  <c r="I73" i="1"/>
  <c r="I69" i="1"/>
  <c r="I64" i="1"/>
  <c r="K51" i="1"/>
  <c r="K48" i="1"/>
  <c r="K59" i="8" l="1"/>
  <c r="K63" i="1"/>
  <c r="I47" i="8"/>
  <c r="K46" i="8" s="1"/>
  <c r="I103" i="1"/>
  <c r="K102" i="1" s="1"/>
  <c r="K119" i="1"/>
  <c r="I47" i="1"/>
  <c r="L186" i="10"/>
  <c r="L181" i="10"/>
  <c r="L176" i="10"/>
  <c r="I167" i="10"/>
  <c r="K166" i="10" s="1"/>
  <c r="K165" i="10" s="1"/>
  <c r="K164" i="10" s="1"/>
  <c r="I159" i="10"/>
  <c r="K158" i="10" s="1"/>
  <c r="K157" i="10" s="1"/>
  <c r="K156" i="10" s="1"/>
  <c r="K155" i="10" s="1"/>
  <c r="K153" i="10"/>
  <c r="K152" i="10"/>
  <c r="K151" i="10"/>
  <c r="K147" i="10"/>
  <c r="K146" i="10"/>
  <c r="K145" i="10"/>
  <c r="I131" i="10"/>
  <c r="I127" i="10"/>
  <c r="I122" i="10"/>
  <c r="I116" i="10"/>
  <c r="W115" i="10"/>
  <c r="W116" i="10" s="1"/>
  <c r="K115" i="10"/>
  <c r="P115" i="10" s="1"/>
  <c r="K107" i="10"/>
  <c r="K104" i="10"/>
  <c r="K98" i="10"/>
  <c r="K97" i="10"/>
  <c r="K96" i="10"/>
  <c r="K92" i="10"/>
  <c r="K91" i="10"/>
  <c r="K90" i="10"/>
  <c r="I88" i="10" s="1"/>
  <c r="I76" i="10"/>
  <c r="I72" i="10"/>
  <c r="I67" i="10"/>
  <c r="I61" i="10"/>
  <c r="K60" i="10" s="1"/>
  <c r="P60" i="10" s="1"/>
  <c r="W60" i="10"/>
  <c r="W61" i="10" s="1"/>
  <c r="K52" i="10"/>
  <c r="K49" i="10"/>
  <c r="L28" i="10"/>
  <c r="L27" i="10"/>
  <c r="L26" i="10"/>
  <c r="L23" i="10"/>
  <c r="L22" i="10"/>
  <c r="L21" i="10"/>
  <c r="L178" i="8"/>
  <c r="L173" i="8"/>
  <c r="L168" i="8"/>
  <c r="I159" i="8"/>
  <c r="K158" i="8" s="1"/>
  <c r="K157" i="8" s="1"/>
  <c r="K156" i="8" s="1"/>
  <c r="I151" i="8"/>
  <c r="K150" i="8" s="1"/>
  <c r="K149" i="8" s="1"/>
  <c r="K148" i="8" s="1"/>
  <c r="K144" i="8"/>
  <c r="K142" i="8"/>
  <c r="K141" i="8"/>
  <c r="K140" i="8"/>
  <c r="K136" i="8"/>
  <c r="K135" i="8"/>
  <c r="K134" i="8"/>
  <c r="I120" i="8"/>
  <c r="I116" i="8"/>
  <c r="I111" i="8"/>
  <c r="K102" i="8"/>
  <c r="K99" i="8"/>
  <c r="K92" i="8"/>
  <c r="K90" i="8"/>
  <c r="K89" i="8"/>
  <c r="K88" i="8"/>
  <c r="K85" i="8"/>
  <c r="K84" i="8"/>
  <c r="K83" i="8"/>
  <c r="K153" i="1"/>
  <c r="L175" i="6"/>
  <c r="L170" i="6"/>
  <c r="K164" i="6" s="1"/>
  <c r="K163" i="6" s="1"/>
  <c r="L165" i="6"/>
  <c r="I156" i="6"/>
  <c r="K155" i="6" s="1"/>
  <c r="K154" i="6" s="1"/>
  <c r="K153" i="6" s="1"/>
  <c r="I148" i="6"/>
  <c r="K147" i="6" s="1"/>
  <c r="K146" i="6" s="1"/>
  <c r="K145" i="6" s="1"/>
  <c r="K142" i="6"/>
  <c r="K141" i="6"/>
  <c r="K140" i="6"/>
  <c r="K136" i="6"/>
  <c r="K135" i="6"/>
  <c r="K134" i="6"/>
  <c r="I120" i="6"/>
  <c r="I116" i="6"/>
  <c r="I111" i="6"/>
  <c r="K102" i="6"/>
  <c r="K99" i="6"/>
  <c r="I98" i="6" s="1"/>
  <c r="K97" i="6" s="1"/>
  <c r="K93" i="6"/>
  <c r="K92" i="6"/>
  <c r="K91" i="6"/>
  <c r="K87" i="6"/>
  <c r="K86" i="6"/>
  <c r="K85" i="6"/>
  <c r="I71" i="6"/>
  <c r="I67" i="6"/>
  <c r="I62" i="6"/>
  <c r="K53" i="6"/>
  <c r="K50" i="6"/>
  <c r="L27" i="6"/>
  <c r="L26" i="6"/>
  <c r="L25" i="6"/>
  <c r="L22" i="6"/>
  <c r="L21" i="6"/>
  <c r="L20" i="6"/>
  <c r="L188" i="1"/>
  <c r="L183" i="1"/>
  <c r="L178" i="1"/>
  <c r="I169" i="1"/>
  <c r="K168" i="1" s="1"/>
  <c r="K167" i="1" s="1"/>
  <c r="K166" i="1" s="1"/>
  <c r="I160" i="1"/>
  <c r="K159" i="1" s="1"/>
  <c r="K158" i="1" s="1"/>
  <c r="K151" i="1"/>
  <c r="K150" i="1"/>
  <c r="K149" i="1"/>
  <c r="K145" i="1"/>
  <c r="K144" i="1"/>
  <c r="K143" i="1"/>
  <c r="K95" i="1"/>
  <c r="K94" i="1"/>
  <c r="K93" i="1"/>
  <c r="K88" i="1"/>
  <c r="K89" i="1"/>
  <c r="K87" i="1"/>
  <c r="L27" i="1"/>
  <c r="L26" i="1"/>
  <c r="L25" i="1"/>
  <c r="I24" i="1" s="1"/>
  <c r="G19" i="1" s="1"/>
  <c r="L12" i="1"/>
  <c r="L13" i="1"/>
  <c r="I25" i="10" l="1"/>
  <c r="K147" i="8"/>
  <c r="K45" i="8"/>
  <c r="I10" i="1"/>
  <c r="G9" i="1" s="1"/>
  <c r="K8" i="1" s="1"/>
  <c r="K101" i="1"/>
  <c r="I19" i="6"/>
  <c r="I49" i="6"/>
  <c r="K48" i="6" s="1"/>
  <c r="K47" i="6" s="1"/>
  <c r="I20" i="10"/>
  <c r="I143" i="10"/>
  <c r="K167" i="8"/>
  <c r="K166" i="8" s="1"/>
  <c r="K165" i="8" s="1"/>
  <c r="K164" i="8" s="1"/>
  <c r="K110" i="8"/>
  <c r="I98" i="8"/>
  <c r="K97" i="8" s="1"/>
  <c r="I132" i="8"/>
  <c r="I138" i="8"/>
  <c r="I91" i="1"/>
  <c r="K96" i="6"/>
  <c r="I81" i="8"/>
  <c r="K121" i="10"/>
  <c r="I149" i="10"/>
  <c r="K142" i="10" s="1"/>
  <c r="K66" i="10"/>
  <c r="I94" i="10"/>
  <c r="K87" i="10" s="1"/>
  <c r="K175" i="10"/>
  <c r="K174" i="10" s="1"/>
  <c r="K173" i="10" s="1"/>
  <c r="K172" i="10" s="1"/>
  <c r="I85" i="1"/>
  <c r="I86" i="8"/>
  <c r="I103" i="10"/>
  <c r="K102" i="10" s="1"/>
  <c r="I48" i="10"/>
  <c r="K47" i="10" s="1"/>
  <c r="K46" i="10" s="1"/>
  <c r="K46" i="1"/>
  <c r="K157" i="1"/>
  <c r="K156" i="1" s="1"/>
  <c r="I138" i="6"/>
  <c r="I83" i="6"/>
  <c r="K61" i="6"/>
  <c r="K162" i="6"/>
  <c r="K161" i="6" s="1"/>
  <c r="I24" i="6"/>
  <c r="K110" i="6"/>
  <c r="I89" i="6"/>
  <c r="I132" i="6"/>
  <c r="L39" i="6"/>
  <c r="K177" i="1"/>
  <c r="K176" i="1" s="1"/>
  <c r="K175" i="1" s="1"/>
  <c r="K174" i="1" s="1"/>
  <c r="I147" i="1"/>
  <c r="I141" i="1"/>
  <c r="G19" i="10" l="1"/>
  <c r="K8" i="10" s="1"/>
  <c r="L40" i="10" s="1"/>
  <c r="K39" i="10" s="1"/>
  <c r="I33" i="10" s="1"/>
  <c r="K32" i="10" s="1"/>
  <c r="K7" i="10" s="1"/>
  <c r="K6" i="10" s="1"/>
  <c r="K31" i="8"/>
  <c r="K7" i="8" s="1"/>
  <c r="K6" i="8" s="1"/>
  <c r="L39" i="1"/>
  <c r="K38" i="1" s="1"/>
  <c r="I32" i="1" s="1"/>
  <c r="K31" i="1" s="1"/>
  <c r="K7" i="1" s="1"/>
  <c r="K6" i="1" s="1"/>
  <c r="K131" i="8"/>
  <c r="K96" i="8"/>
  <c r="K84" i="1"/>
  <c r="K140" i="1"/>
  <c r="K100" i="1" s="1"/>
  <c r="K45" i="10"/>
  <c r="K82" i="6"/>
  <c r="K80" i="8"/>
  <c r="K44" i="8" s="1"/>
  <c r="K46" i="6"/>
  <c r="K131" i="6"/>
  <c r="K95" i="6" s="1"/>
  <c r="K101" i="10"/>
  <c r="K100" i="10" s="1"/>
  <c r="K38" i="6"/>
  <c r="I32" i="6" s="1"/>
  <c r="K31" i="6" s="1"/>
  <c r="K7" i="6" s="1"/>
  <c r="K6" i="6" s="1"/>
  <c r="K5" i="6" s="1"/>
  <c r="K44" i="10" l="1"/>
  <c r="K5" i="10" s="1"/>
  <c r="K4" i="10" s="1"/>
  <c r="K43" i="1"/>
  <c r="K5" i="1"/>
  <c r="K4" i="1" s="1"/>
  <c r="K95" i="8"/>
  <c r="K43" i="8" s="1"/>
  <c r="K5" i="8" s="1"/>
  <c r="K4" i="8" l="1"/>
  <c r="K4" i="6"/>
</calcChain>
</file>

<file path=xl/sharedStrings.xml><?xml version="1.0" encoding="utf-8"?>
<sst xmlns="http://schemas.openxmlformats.org/spreadsheetml/2006/main" count="3218" uniqueCount="131">
  <si>
    <t>มหาวิทยาลัยเทคโนโลยีราชมงคลธัญบุรี</t>
  </si>
  <si>
    <t>บาท</t>
  </si>
  <si>
    <t>แผนงาน  บุคลากรภาครัฐ</t>
  </si>
  <si>
    <t>1. รายการ บุคลากรภาครัฐ</t>
  </si>
  <si>
    <t>งบบุคลากร</t>
  </si>
  <si>
    <t>1)</t>
  </si>
  <si>
    <t>วุฒิ</t>
  </si>
  <si>
    <t>ปริญญาตรี</t>
  </si>
  <si>
    <t>อัตรา</t>
  </si>
  <si>
    <t>ค่าจ้าง</t>
  </si>
  <si>
    <t>2)</t>
  </si>
  <si>
    <t>3)</t>
  </si>
  <si>
    <t>ปวส.</t>
  </si>
  <si>
    <t>ปริญญาโท</t>
  </si>
  <si>
    <t xml:space="preserve">2. ค่าครองชีพ </t>
  </si>
  <si>
    <t>งบดำเนินงาน</t>
  </si>
  <si>
    <t>1. ค่าตอบแทนใช้สอยและวัสดุ</t>
  </si>
  <si>
    <t>1.1 ค่าตอบแทน</t>
  </si>
  <si>
    <t xml:space="preserve"> - เงินประจำตำแหน่งผู้บริหาร</t>
  </si>
  <si>
    <t xml:space="preserve"> - ค่าตอบแทนประจำตำแหน่งหัวหน้าภาควิชาและหัวหน้าสาขาวิชา</t>
  </si>
  <si>
    <t xml:space="preserve"> - ค่าตอบแทนสำหรับผู้ดำรงตำแหน่งผู้บริหาร</t>
  </si>
  <si>
    <t>1.2 ค่าใช้สอย</t>
  </si>
  <si>
    <t xml:space="preserve"> - ค่าประกันสังคม</t>
  </si>
  <si>
    <t xml:space="preserve"> - กองทุนเงินทดแทน</t>
  </si>
  <si>
    <t>2.  ค่าสาธารณูปโภค</t>
  </si>
  <si>
    <t>2.  ผลผลิต  ผู้สำเร็จการศึกษาด้านวิทยาศาสตร์และเทคโนโลยี</t>
  </si>
  <si>
    <t>งบเงินอุดหนุน</t>
  </si>
  <si>
    <t>ค่าใช้จ่ายดำเนินงาน</t>
  </si>
  <si>
    <t xml:space="preserve"> - ค่าเบี้ยประชุมคณะกรรมการ</t>
  </si>
  <si>
    <t xml:space="preserve"> - ค่าตอบแทนอื่นๆ</t>
  </si>
  <si>
    <t>1.3 ค่าวัสดุ</t>
  </si>
  <si>
    <t>2. ค่าสาธารณูปโภค</t>
  </si>
  <si>
    <t>ค่าใช้จ่ายดำเนินโครงการ</t>
  </si>
  <si>
    <t xml:space="preserve"> Learning to be Innovator : การเรียนรู้สู่การเป็นนวัตกร</t>
  </si>
  <si>
    <t>Internationalization : การพัฒนาความเป็นนานาชาติ</t>
  </si>
  <si>
    <t xml:space="preserve"> Innovative Management : การบริหารจัดการด้วยนวัตกรรม</t>
  </si>
  <si>
    <t>งบลงทุน</t>
  </si>
  <si>
    <t xml:space="preserve">  ครุภัณฑ์</t>
  </si>
  <si>
    <t>รายการ</t>
  </si>
  <si>
    <t>จำนวน</t>
  </si>
  <si>
    <t>หน่วยนับ</t>
  </si>
  <si>
    <t xml:space="preserve">  ราคาต่อหน่วย</t>
  </si>
  <si>
    <t>รวมเงิน</t>
  </si>
  <si>
    <t>เงินรับฝาก</t>
  </si>
  <si>
    <t>ค่าใช้จ่ายในการปฐมนิเทศนักศึกษาใหม่</t>
  </si>
  <si>
    <t>3.  ผลผลิต  ผู้สำเร็จการศึกษาด้านสังคมศาสตร์</t>
  </si>
  <si>
    <t>4. ผลผลิต  ผลงานการให้บริการวิชาการ</t>
  </si>
  <si>
    <t>Social and Culture Enhance by Innovation: การบริการวิชาการและเพิ่มคุณค่าด้านศิลปวัฒนธรรมด้วยนวัตกรรม</t>
  </si>
  <si>
    <t>5.  ผลผลิต   ผลงานทำนุบำรุงศิลปวัฒนธรรม</t>
  </si>
  <si>
    <t>6. ผลผลิต ผลงานวิจัยและนวัตกรรม</t>
  </si>
  <si>
    <t xml:space="preserve">Research for Innovation : การวิจัยเพื่อสร้างสรรค์นวัตกรรม </t>
  </si>
  <si>
    <t>ค่าใช้จ่ายเผยแพร่ผลงานวิจัยและนวัตกรรม</t>
  </si>
  <si>
    <t>ค่าใช้จ่ายด้านการพัฒนาอาจารย์ให้เป็นนักวิจัยและพัฒนานวัตกรรมที่ตอบโจทย์ประเทศ</t>
  </si>
  <si>
    <t>ค่าใช้จ่ายโครงการวิจัยและนวัตกรรม</t>
  </si>
  <si>
    <t>7. งบประมาณเงินรายได้ (งบกลาง)ของคณะ</t>
  </si>
  <si>
    <t>ค่าใช้จ่ายส่งเสริมการฝึกประสบการณ์วิชาชีพของคณะ</t>
  </si>
  <si>
    <t>สมทบกองทุนส่งเสริมการฝึกประสบการณ์วิชาชีพ</t>
  </si>
  <si>
    <t xml:space="preserve"> </t>
  </si>
  <si>
    <t>รายได้กองทุนฝึกประสบการณ์วิชาชีพสมทบมหาวิทยาลัย</t>
  </si>
  <si>
    <t>ค่าธรรมเนียมในระบบเหมาจ่ายที่จัดสรรไว้ส่วนกลางมหาวิทยาลัย</t>
  </si>
  <si>
    <t>เงินรายได้สมทบมหาวิทยาลัย</t>
  </si>
  <si>
    <t>สมทบค่าสาธารณูปโภค</t>
  </si>
  <si>
    <t xml:space="preserve">เงินทุนสำรองมหาวิทยาลัย </t>
  </si>
  <si>
    <t>ค่าใช้จ่ายดำเนินงานจากค่าสนับสนุนการศึกษา</t>
  </si>
  <si>
    <t>1.1 อัตราเดิม.......อัตรา</t>
  </si>
  <si>
    <t>ตำแหน่ง.............................</t>
  </si>
  <si>
    <t>1.2 อัตราใหม่.......อัตรา</t>
  </si>
  <si>
    <t xml:space="preserve"> - ค่าใช้จ่ายในการประชุม</t>
  </si>
  <si>
    <t xml:space="preserve"> - ค่าจ้างเหมาบริการ</t>
  </si>
  <si>
    <t xml:space="preserve"> - ค่าใช้สอยอื่นๆ</t>
  </si>
  <si>
    <t>โครงการ........................................................</t>
  </si>
  <si>
    <t>รายการ....................................</t>
  </si>
  <si>
    <t>ค่าสิ่งก่อสร้าง</t>
  </si>
  <si>
    <t>โครงการวิจัย........................................................</t>
  </si>
  <si>
    <t>สมทบกองทุนส่งเสริมงานวิจัย</t>
  </si>
  <si>
    <t>สมทบกองทุนพัฒนานักศึกษา</t>
  </si>
  <si>
    <t>สมทบกองทุนพัฒนาบุคลากร</t>
  </si>
  <si>
    <t>ระดับปริญญาตรี ภาคปกติ</t>
  </si>
  <si>
    <t>ระดับปริญญาตรี ภาคพิเศษ</t>
  </si>
  <si>
    <t>8.  สมทบมหาวิทยาลัยฯ</t>
  </si>
  <si>
    <t>ระดับปริญญาตรี หลักสูตรนานาชาติ</t>
  </si>
  <si>
    <t>ระดับประกาศนียบัตรบัณฑิต ภาคพิเศษ</t>
  </si>
  <si>
    <t>ระดับปริญญาเอก ภาคพิเศษ</t>
  </si>
  <si>
    <t xml:space="preserve">ระดับปริญญาเอก ภาคปกติ </t>
  </si>
  <si>
    <t>งบรายจ่ายอื่น</t>
  </si>
  <si>
    <t>ค่าใช้จ่ายในการเดินทางไปราชการต่างประเทศชั่วคราว</t>
  </si>
  <si>
    <t>โครงการ...............................................................</t>
  </si>
  <si>
    <t>9. เงินประกันความเสี่ยงคณะ/วิทยาลัย</t>
  </si>
  <si>
    <t>8. เงินทุนสำรองคณะ/วิทยาลัย</t>
  </si>
  <si>
    <t>10. สมทบกองทุน</t>
  </si>
  <si>
    <t>11. กองทุนส่งเสริมการฝึกประสบการณ์วิชาชีพ</t>
  </si>
  <si>
    <t>12.  สมทบมหาวิทยาลัยฯ</t>
  </si>
  <si>
    <t>ค่าปฐมนิเทศ</t>
  </si>
  <si>
    <t xml:space="preserve">ค่าประกันอุบัติเหตุ </t>
  </si>
  <si>
    <t xml:space="preserve">ค่ากิจกรรมนักศึกษา </t>
  </si>
  <si>
    <t xml:space="preserve">ค่าตรวจสุขภาพ นศ. </t>
  </si>
  <si>
    <t xml:space="preserve">คู่มือนักศึกษา </t>
  </si>
  <si>
    <t>ค่าบำรุงห้องสมุดและเทคโนโลยีสารสนเทศ</t>
  </si>
  <si>
    <t>ค่าบำรุง ICT (ส่วนกลาง)</t>
  </si>
  <si>
    <t xml:space="preserve">ค่าใช้จ่ายในการให้บริการ นศ.เช่น รถบริการ </t>
  </si>
  <si>
    <t>เงินทุนสำรองมหาวิทยาลัย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</si>
  <si>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</si>
  <si>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</si>
  <si>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</si>
  <si>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</si>
  <si>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</si>
  <si>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</si>
  <si>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</si>
  <si>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</si>
  <si>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</si>
  <si>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โครงการ…............................................................</t>
  </si>
  <si>
    <t>8. สมทบค่าสาธารณูปโภค</t>
  </si>
  <si>
    <t>9. สมทบกองทุน</t>
  </si>
  <si>
    <t>10. กองทุนส่งเสริมการฝึกประสบการณ์วิชาชีพ</t>
  </si>
  <si>
    <t>11.  สมทบมหาวิทยาลัยฯ</t>
  </si>
  <si>
    <t>7.  สมทบค่าสาธารณูปโภค</t>
  </si>
  <si>
    <t xml:space="preserve">ระดับปริญญาโท ภาคปกติ </t>
  </si>
  <si>
    <t>ระดับปริญญาโท ภาคพิเศษ</t>
  </si>
  <si>
    <t>คณะ.......................................</t>
  </si>
  <si>
    <t>ค่าใช้จ่ายอุดหนุนค่าสมาชิก</t>
  </si>
  <si>
    <t>...................................................................................</t>
  </si>
  <si>
    <t>1. ค่าจ้างพนักงานพิเศษเงินรายได้ .........อัตรา</t>
  </si>
  <si>
    <t>2. ค่าจ้างชั่วคราว.........อัตรา</t>
  </si>
  <si>
    <t>งบประมาณเงินรายได้ ประจำปี 2567</t>
  </si>
  <si>
    <t xml:space="preserve">3. ค่าครองชีพ </t>
  </si>
  <si>
    <t>แผนงานยุทธศาสตร์พัฒนาศักยภาพคนตลอดช่วงชีวิต</t>
  </si>
  <si>
    <t>แผนงานยุทธศาสตร์ด้านการวิจัยและพัฒนานวัตกรรม</t>
  </si>
  <si>
    <t>2.1 อัตราเดิม.......อัตรา</t>
  </si>
  <si>
    <t>2.2 อัตราใหม่.......อัตรา</t>
  </si>
  <si>
    <t>แผนงาน ด้านการพัฒนาและเสริมสร้างศักยภาพทรัพยากรมนุษย์</t>
  </si>
  <si>
    <t xml:space="preserve"> - ค่าตอบแทนพิเศษสำหรับผู้ดำรงตำแหน่งทางวิชาการของพนักงานมหาวิทยาลัย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</si>
</sst>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sz val="18"/>
      <color indexed="10"/>
      <name val="TH SarabunPSK"/>
      <family val="2"/>
    </font>
    <font>
      <b/>
      <sz val="18"/>
      <color rgb="FFFF0000"/>
      <name val="TH SarabunPSK"/>
      <family val="2"/>
    </font>
    <font>
      <sz val="18"/>
      <color indexed="12"/>
      <name val="TH SarabunPSK"/>
      <family val="2"/>
    </font>
    <font>
      <b/>
      <u/>
      <sz val="18"/>
      <name val="TH SarabunPSK"/>
      <family val="2"/>
    </font>
    <font>
      <sz val="18"/>
      <color rgb="FF008000"/>
      <name val="TH SarabunPSK"/>
      <family val="2"/>
    </font>
    <font>
      <u/>
      <sz val="18"/>
      <color indexed="10"/>
      <name val="TH SarabunPSK"/>
      <family val="2"/>
    </font>
    <font>
      <b/>
      <u/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b/>
      <u/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8"/>
      <color rgb="FF008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u/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u/>
      <sz val="16"/>
      <color rgb="FF0000FF"/>
      <name val="TH SarabunPSK"/>
      <family val="2"/>
    </font>
    <font>
      <sz val="14"/>
      <name val="TH SarabunPSK"/>
      <family val="2"/>
    </font>
    <font>
      <sz val="16"/>
      <color indexed="12"/>
      <name val="TH SarabunPSK"/>
      <family val="2"/>
    </font>
    <font>
      <i/>
      <sz val="16"/>
      <color rgb="FFFF0000"/>
      <name val="TH SarabunPSK"/>
      <family val="2"/>
    </font>
    <font>
      <u/>
      <sz val="16"/>
      <name val="TH SarabunPSK"/>
      <family val="2"/>
    </font>
    <font>
      <b/>
      <u/>
      <sz val="16"/>
      <color indexed="10"/>
      <name val="TH SarabunPSK"/>
      <family val="2"/>
    </font>
    <font>
      <u/>
      <sz val="16"/>
      <color indexed="10"/>
      <name val="TH SarabunPSK"/>
      <family val="2"/>
    </font>
    <font>
      <u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u/>
      <sz val="16"/>
      <color rgb="FFFF0000"/>
      <name val="TH SarabunPSK"/>
      <family val="2"/>
    </font>
    <font>
      <b/>
      <u/>
      <sz val="16"/>
      <color rgb="FF3333FF"/>
      <name val="TH SarabunPSK"/>
      <family val="2"/>
    </font>
    <font>
      <b/>
      <u/>
      <sz val="18"/>
      <color rgb="FF0000FF"/>
      <name val="TH SarabunPSK"/>
      <family val="2"/>
    </font>
    <font>
      <b/>
      <u/>
      <sz val="16"/>
      <color theme="9" tint="-0.249977111117893"/>
      <name val="TH SarabunPSK"/>
      <family val="2"/>
    </font>
    <font>
      <b/>
      <sz val="16"/>
      <color theme="9" tint="-0.249977111117893"/>
      <name val="TH SarabunPSK"/>
      <family val="2"/>
    </font>
    <font>
      <sz val="16"/>
      <color theme="9" tint="-0.249977111117893"/>
      <name val="TH SarabunPSK"/>
      <family val="2"/>
    </font>
    <font>
      <sz val="16"/>
      <color theme="1"/>
      <name val="TH SarabunPSK"/>
      <family val="2"/>
    </font>
    <font>
      <b/>
      <sz val="16"/>
      <color indexed="10"/>
      <name val="TH SarabunPSK"/>
      <family val="2"/>
    </font>
    <font>
      <u val="double"/>
      <sz val="18"/>
      <color indexed="12"/>
      <name val="TH SarabunPSK"/>
      <family val="2"/>
    </font>
    <font>
      <b/>
      <u/>
      <sz val="16"/>
      <color rgb="FF009900"/>
      <name val="TH SarabunPSK"/>
      <family val="2"/>
    </font>
    <font>
      <b/>
      <sz val="16"/>
      <color rgb="FF009900"/>
      <name val="TH SarabunPSK"/>
      <family val="2"/>
    </font>
    <font>
      <sz val="16"/>
      <color rgb="FF009900"/>
      <name val="TH SarabunPSK"/>
      <family val="2"/>
    </font>
    <font>
      <b/>
      <u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ashed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0">
    <xf numFmtId="0" fontId="0" fillId="0" borderId="0" xfId="0"/>
    <xf numFmtId="0" fontId="4" fillId="0" borderId="0" xfId="3" applyFont="1"/>
    <xf numFmtId="0" fontId="3" fillId="0" borderId="0" xfId="4" applyFont="1" applyAlignment="1">
      <alignment horizontal="center"/>
    </xf>
    <xf numFmtId="0" fontId="5" fillId="0" borderId="0" xfId="3" applyFont="1"/>
    <xf numFmtId="0" fontId="3" fillId="0" borderId="0" xfId="3" applyFont="1" applyAlignment="1">
      <alignment horizontal="left"/>
    </xf>
    <xf numFmtId="0" fontId="5" fillId="0" borderId="0" xfId="3" applyFont="1" applyAlignment="1">
      <alignment horizontal="centerContinuous"/>
    </xf>
    <xf numFmtId="2" fontId="3" fillId="0" borderId="0" xfId="3" applyNumberFormat="1" applyFont="1" applyAlignment="1">
      <alignment horizontal="left"/>
    </xf>
    <xf numFmtId="0" fontId="7" fillId="0" borderId="0" xfId="3" applyFont="1"/>
    <xf numFmtId="0" fontId="3" fillId="0" borderId="0" xfId="3" applyFont="1" applyAlignment="1">
      <alignment horizontal="centerContinuous"/>
    </xf>
    <xf numFmtId="0" fontId="3" fillId="0" borderId="0" xfId="3" applyFont="1"/>
    <xf numFmtId="164" fontId="3" fillId="0" borderId="0" xfId="3" applyNumberFormat="1" applyFont="1" applyAlignment="1">
      <alignment horizontal="centerContinuous"/>
    </xf>
    <xf numFmtId="0" fontId="10" fillId="0" borderId="0" xfId="7" applyFont="1" applyAlignment="1">
      <alignment horizontal="left"/>
    </xf>
    <xf numFmtId="0" fontId="5" fillId="0" borderId="0" xfId="8" applyFont="1" applyAlignment="1">
      <alignment horizontal="centerContinuous"/>
    </xf>
    <xf numFmtId="0" fontId="3" fillId="0" borderId="0" xfId="8" applyFont="1" applyAlignment="1">
      <alignment horizontal="centerContinuous"/>
    </xf>
    <xf numFmtId="0" fontId="3" fillId="0" borderId="0" xfId="8" applyFont="1"/>
    <xf numFmtId="2" fontId="3" fillId="0" borderId="0" xfId="8" applyNumberFormat="1" applyFont="1" applyAlignment="1">
      <alignment horizontal="left"/>
    </xf>
    <xf numFmtId="0" fontId="11" fillId="0" borderId="0" xfId="8" applyFont="1"/>
    <xf numFmtId="0" fontId="12" fillId="0" borderId="0" xfId="8" applyFont="1"/>
    <xf numFmtId="0" fontId="13" fillId="0" borderId="0" xfId="8" applyFont="1"/>
    <xf numFmtId="0" fontId="14" fillId="0" borderId="0" xfId="8" applyFont="1"/>
    <xf numFmtId="0" fontId="15" fillId="0" borderId="0" xfId="3" applyFont="1"/>
    <xf numFmtId="0" fontId="16" fillId="0" borderId="0" xfId="3" applyFont="1"/>
    <xf numFmtId="0" fontId="17" fillId="0" borderId="0" xfId="3" applyFont="1"/>
    <xf numFmtId="43" fontId="17" fillId="0" borderId="0" xfId="3" applyNumberFormat="1" applyFont="1"/>
    <xf numFmtId="164" fontId="16" fillId="0" borderId="0" xfId="6" applyNumberFormat="1" applyFont="1" applyFill="1"/>
    <xf numFmtId="0" fontId="18" fillId="0" borderId="0" xfId="3" applyFont="1"/>
    <xf numFmtId="164" fontId="18" fillId="0" borderId="0" xfId="6" applyNumberFormat="1" applyFont="1" applyFill="1"/>
    <xf numFmtId="2" fontId="18" fillId="0" borderId="0" xfId="3" applyNumberFormat="1" applyFont="1"/>
    <xf numFmtId="164" fontId="18" fillId="0" borderId="0" xfId="3" applyNumberFormat="1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164" fontId="4" fillId="0" borderId="0" xfId="6" applyNumberFormat="1" applyFont="1" applyFill="1" applyBorder="1" applyAlignment="1">
      <alignment horizontal="right"/>
    </xf>
    <xf numFmtId="164" fontId="4" fillId="0" borderId="0" xfId="10" applyNumberFormat="1" applyFont="1" applyFill="1" applyBorder="1"/>
    <xf numFmtId="164" fontId="4" fillId="0" borderId="0" xfId="6" applyNumberFormat="1" applyFont="1" applyFill="1" applyBorder="1"/>
    <xf numFmtId="164" fontId="4" fillId="0" borderId="0" xfId="3" applyNumberFormat="1" applyFont="1"/>
    <xf numFmtId="0" fontId="4" fillId="0" borderId="0" xfId="11" applyFont="1"/>
    <xf numFmtId="0" fontId="4" fillId="0" borderId="0" xfId="12" applyFont="1"/>
    <xf numFmtId="0" fontId="4" fillId="0" borderId="0" xfId="7" applyFont="1" applyAlignment="1">
      <alignment horizontal="right"/>
    </xf>
    <xf numFmtId="0" fontId="4" fillId="0" borderId="0" xfId="7" applyFont="1"/>
    <xf numFmtId="0" fontId="4" fillId="0" borderId="0" xfId="7" applyFont="1" applyAlignment="1">
      <alignment horizontal="center"/>
    </xf>
    <xf numFmtId="0" fontId="18" fillId="0" borderId="0" xfId="13" applyFont="1"/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3" fontId="4" fillId="0" borderId="0" xfId="14" applyNumberFormat="1" applyFont="1" applyFill="1" applyBorder="1"/>
    <xf numFmtId="164" fontId="4" fillId="0" borderId="0" xfId="11" applyNumberFormat="1" applyFont="1"/>
    <xf numFmtId="164" fontId="4" fillId="0" borderId="0" xfId="1" applyNumberFormat="1" applyFont="1" applyFill="1"/>
    <xf numFmtId="0" fontId="4" fillId="0" borderId="0" xfId="8" applyFont="1"/>
    <xf numFmtId="0" fontId="4" fillId="0" borderId="0" xfId="15" applyFont="1"/>
    <xf numFmtId="0" fontId="18" fillId="0" borderId="0" xfId="15" applyFont="1"/>
    <xf numFmtId="164" fontId="3" fillId="0" borderId="0" xfId="6" applyNumberFormat="1" applyFont="1" applyFill="1" applyBorder="1"/>
    <xf numFmtId="2" fontId="3" fillId="0" borderId="0" xfId="3" applyNumberFormat="1" applyFont="1"/>
    <xf numFmtId="0" fontId="19" fillId="0" borderId="0" xfId="3" applyFont="1"/>
    <xf numFmtId="0" fontId="12" fillId="0" borderId="0" xfId="3" applyFont="1"/>
    <xf numFmtId="0" fontId="13" fillId="0" borderId="0" xfId="3" applyFont="1"/>
    <xf numFmtId="164" fontId="12" fillId="0" borderId="0" xfId="3" applyNumberFormat="1" applyFont="1"/>
    <xf numFmtId="0" fontId="14" fillId="0" borderId="0" xfId="3" applyFont="1"/>
    <xf numFmtId="0" fontId="15" fillId="2" borderId="0" xfId="16" applyFont="1" applyFill="1" applyAlignment="1">
      <alignment horizontal="left"/>
    </xf>
    <xf numFmtId="0" fontId="20" fillId="0" borderId="0" xfId="8" applyFont="1"/>
    <xf numFmtId="0" fontId="21" fillId="0" borderId="0" xfId="3" applyFont="1"/>
    <xf numFmtId="0" fontId="22" fillId="0" borderId="0" xfId="3" applyFont="1"/>
    <xf numFmtId="164" fontId="21" fillId="0" borderId="0" xfId="6" applyNumberFormat="1" applyFont="1" applyFill="1"/>
    <xf numFmtId="0" fontId="18" fillId="0" borderId="0" xfId="7" applyFont="1"/>
    <xf numFmtId="164" fontId="18" fillId="0" borderId="0" xfId="6" applyNumberFormat="1" applyFont="1" applyFill="1" applyBorder="1"/>
    <xf numFmtId="164" fontId="20" fillId="0" borderId="0" xfId="17" applyNumberFormat="1" applyFont="1"/>
    <xf numFmtId="164" fontId="22" fillId="0" borderId="0" xfId="6" applyNumberFormat="1" applyFont="1" applyFill="1"/>
    <xf numFmtId="164" fontId="17" fillId="0" borderId="0" xfId="6" applyNumberFormat="1" applyFont="1" applyFill="1"/>
    <xf numFmtId="0" fontId="17" fillId="0" borderId="0" xfId="18" applyFont="1"/>
    <xf numFmtId="0" fontId="15" fillId="2" borderId="0" xfId="19" applyFont="1" applyFill="1" applyAlignment="1">
      <alignment vertical="top"/>
    </xf>
    <xf numFmtId="0" fontId="15" fillId="0" borderId="0" xfId="11" applyFont="1"/>
    <xf numFmtId="0" fontId="15" fillId="0" borderId="0" xfId="20" applyFont="1" applyAlignment="1">
      <alignment vertical="top" wrapText="1"/>
    </xf>
    <xf numFmtId="164" fontId="17" fillId="0" borderId="0" xfId="6" applyNumberFormat="1" applyFont="1" applyFill="1" applyBorder="1"/>
    <xf numFmtId="0" fontId="22" fillId="0" borderId="0" xfId="18" applyFont="1"/>
    <xf numFmtId="0" fontId="4" fillId="0" borderId="0" xfId="20" applyFont="1" applyAlignment="1">
      <alignment horizontal="right" vertical="top" wrapText="1"/>
    </xf>
    <xf numFmtId="0" fontId="4" fillId="0" borderId="0" xfId="20" applyFont="1" applyAlignment="1">
      <alignment vertical="top"/>
    </xf>
    <xf numFmtId="0" fontId="4" fillId="0" borderId="0" xfId="18" applyFont="1"/>
    <xf numFmtId="164" fontId="4" fillId="0" borderId="0" xfId="21" applyFont="1" applyFill="1" applyBorder="1" applyAlignment="1">
      <alignment horizontal="center" vertical="top" wrapText="1"/>
    </xf>
    <xf numFmtId="164" fontId="4" fillId="0" borderId="0" xfId="6" applyNumberFormat="1" applyFont="1" applyFill="1" applyBorder="1" applyAlignment="1">
      <alignment vertical="top"/>
    </xf>
    <xf numFmtId="0" fontId="4" fillId="0" borderId="0" xfId="7" applyFont="1" applyAlignment="1">
      <alignment vertical="top"/>
    </xf>
    <xf numFmtId="0" fontId="4" fillId="0" borderId="0" xfId="7" applyFont="1" applyAlignment="1">
      <alignment horizontal="left"/>
    </xf>
    <xf numFmtId="3" fontId="4" fillId="0" borderId="0" xfId="24" applyNumberFormat="1" applyFont="1" applyAlignment="1">
      <alignment wrapText="1"/>
    </xf>
    <xf numFmtId="164" fontId="4" fillId="0" borderId="0" xfId="5" applyNumberFormat="1" applyFont="1" applyFill="1" applyBorder="1" applyAlignment="1"/>
    <xf numFmtId="2" fontId="4" fillId="0" borderId="0" xfId="7" applyNumberFormat="1" applyFont="1"/>
    <xf numFmtId="164" fontId="26" fillId="2" borderId="0" xfId="25" applyNumberFormat="1" applyFont="1" applyFill="1"/>
    <xf numFmtId="164" fontId="16" fillId="2" borderId="0" xfId="25" applyNumberFormat="1" applyFont="1" applyFill="1"/>
    <xf numFmtId="164" fontId="16" fillId="0" borderId="0" xfId="25" applyNumberFormat="1" applyFont="1" applyFill="1" applyBorder="1"/>
    <xf numFmtId="164" fontId="17" fillId="2" borderId="0" xfId="25" applyNumberFormat="1" applyFont="1" applyFill="1"/>
    <xf numFmtId="0" fontId="4" fillId="2" borderId="0" xfId="18" applyFont="1" applyFill="1"/>
    <xf numFmtId="0" fontId="4" fillId="0" borderId="0" xfId="11" applyFont="1" applyAlignment="1">
      <alignment vertical="top"/>
    </xf>
    <xf numFmtId="164" fontId="4" fillId="0" borderId="0" xfId="14" applyNumberFormat="1" applyFont="1" applyFill="1" applyBorder="1" applyAlignment="1">
      <alignment vertical="top" wrapText="1"/>
    </xf>
    <xf numFmtId="2" fontId="4" fillId="0" borderId="0" xfId="11" applyNumberFormat="1" applyFont="1" applyAlignment="1">
      <alignment vertical="top"/>
    </xf>
    <xf numFmtId="164" fontId="4" fillId="0" borderId="0" xfId="11" applyNumberFormat="1" applyFont="1" applyAlignment="1">
      <alignment vertical="top"/>
    </xf>
    <xf numFmtId="164" fontId="4" fillId="0" borderId="0" xfId="27" applyNumberFormat="1" applyFont="1" applyFill="1" applyBorder="1"/>
    <xf numFmtId="164" fontId="15" fillId="0" borderId="0" xfId="25" applyNumberFormat="1" applyFont="1" applyFill="1"/>
    <xf numFmtId="0" fontId="15" fillId="2" borderId="0" xfId="2" applyFont="1" applyFill="1" applyAlignment="1">
      <alignment horizontal="left" vertical="top"/>
    </xf>
    <xf numFmtId="0" fontId="15" fillId="0" borderId="0" xfId="19" applyFont="1" applyAlignment="1">
      <alignment vertical="top"/>
    </xf>
    <xf numFmtId="164" fontId="16" fillId="0" borderId="0" xfId="25" applyNumberFormat="1" applyFont="1" applyFill="1"/>
    <xf numFmtId="164" fontId="17" fillId="0" borderId="0" xfId="25" applyNumberFormat="1" applyFont="1" applyFill="1"/>
    <xf numFmtId="0" fontId="15" fillId="0" borderId="0" xfId="7" applyFont="1"/>
    <xf numFmtId="0" fontId="16" fillId="0" borderId="0" xfId="7" applyFont="1"/>
    <xf numFmtId="0" fontId="27" fillId="0" borderId="0" xfId="7" applyFont="1"/>
    <xf numFmtId="0" fontId="4" fillId="0" borderId="0" xfId="28" applyFont="1"/>
    <xf numFmtId="0" fontId="28" fillId="0" borderId="0" xfId="7" applyFont="1"/>
    <xf numFmtId="164" fontId="18" fillId="0" borderId="0" xfId="27" applyNumberFormat="1" applyFont="1" applyFill="1"/>
    <xf numFmtId="0" fontId="29" fillId="0" borderId="0" xfId="7" applyFont="1"/>
    <xf numFmtId="0" fontId="18" fillId="0" borderId="0" xfId="7" applyFont="1" applyAlignment="1">
      <alignment horizontal="center"/>
    </xf>
    <xf numFmtId="2" fontId="18" fillId="0" borderId="0" xfId="7" applyNumberFormat="1" applyFont="1" applyAlignment="1">
      <alignment horizontal="right"/>
    </xf>
    <xf numFmtId="164" fontId="4" fillId="0" borderId="0" xfId="5" applyNumberFormat="1" applyFont="1" applyFill="1" applyBorder="1" applyAlignment="1">
      <alignment vertical="top"/>
    </xf>
    <xf numFmtId="0" fontId="15" fillId="0" borderId="0" xfId="7" applyFont="1" applyAlignment="1">
      <alignment vertical="top"/>
    </xf>
    <xf numFmtId="164" fontId="16" fillId="0" borderId="0" xfId="5" applyNumberFormat="1" applyFont="1" applyFill="1" applyBorder="1" applyAlignment="1"/>
    <xf numFmtId="0" fontId="31" fillId="0" borderId="0" xfId="2" applyFont="1"/>
    <xf numFmtId="0" fontId="32" fillId="0" borderId="0" xfId="3" applyFont="1"/>
    <xf numFmtId="0" fontId="33" fillId="0" borderId="0" xfId="3" applyFont="1"/>
    <xf numFmtId="164" fontId="33" fillId="0" borderId="0" xfId="3" applyNumberFormat="1" applyFont="1"/>
    <xf numFmtId="0" fontId="31" fillId="0" borderId="0" xfId="3" applyFont="1"/>
    <xf numFmtId="0" fontId="16" fillId="0" borderId="0" xfId="11" applyFont="1"/>
    <xf numFmtId="0" fontId="4" fillId="0" borderId="0" xfId="20" applyFont="1" applyAlignment="1">
      <alignment vertical="top" wrapText="1"/>
    </xf>
    <xf numFmtId="0" fontId="34" fillId="0" borderId="0" xfId="11" applyFont="1"/>
    <xf numFmtId="0" fontId="35" fillId="0" borderId="0" xfId="11" applyFont="1"/>
    <xf numFmtId="0" fontId="20" fillId="0" borderId="0" xfId="11" applyFont="1"/>
    <xf numFmtId="0" fontId="36" fillId="0" borderId="0" xfId="11" applyFont="1"/>
    <xf numFmtId="0" fontId="8" fillId="0" borderId="0" xfId="11" applyFont="1"/>
    <xf numFmtId="0" fontId="34" fillId="0" borderId="0" xfId="11" applyFont="1" applyAlignment="1">
      <alignment vertical="top"/>
    </xf>
    <xf numFmtId="164" fontId="16" fillId="0" borderId="0" xfId="14" applyNumberFormat="1" applyFont="1" applyFill="1"/>
    <xf numFmtId="0" fontId="15" fillId="0" borderId="0" xfId="11" applyFont="1" applyAlignment="1">
      <alignment vertical="top"/>
    </xf>
    <xf numFmtId="0" fontId="37" fillId="0" borderId="0" xfId="11" applyFont="1"/>
    <xf numFmtId="0" fontId="38" fillId="0" borderId="0" xfId="11" applyFont="1" applyAlignment="1">
      <alignment vertical="top"/>
    </xf>
    <xf numFmtId="0" fontId="16" fillId="0" borderId="0" xfId="11" applyFont="1" applyAlignment="1">
      <alignment vertical="top"/>
    </xf>
    <xf numFmtId="164" fontId="16" fillId="0" borderId="0" xfId="14" applyNumberFormat="1" applyFont="1" applyFill="1" applyAlignment="1">
      <alignment vertical="top"/>
    </xf>
    <xf numFmtId="0" fontId="35" fillId="0" borderId="0" xfId="11" applyFont="1" applyAlignment="1">
      <alignment vertical="top"/>
    </xf>
    <xf numFmtId="3" fontId="4" fillId="0" borderId="0" xfId="24" applyNumberFormat="1" applyFont="1" applyAlignment="1">
      <alignment vertical="top" wrapText="1"/>
    </xf>
    <xf numFmtId="3" fontId="4" fillId="0" borderId="0" xfId="24" applyNumberFormat="1" applyFont="1" applyAlignment="1">
      <alignment horizontal="center" vertical="top"/>
    </xf>
    <xf numFmtId="164" fontId="8" fillId="0" borderId="0" xfId="6" applyNumberFormat="1" applyFont="1" applyFill="1"/>
    <xf numFmtId="0" fontId="35" fillId="0" borderId="0" xfId="31" applyFont="1"/>
    <xf numFmtId="0" fontId="8" fillId="0" borderId="0" xfId="32" applyFont="1"/>
    <xf numFmtId="0" fontId="8" fillId="0" borderId="0" xfId="32" applyFont="1" applyAlignment="1">
      <alignment horizontal="center" shrinkToFit="1"/>
    </xf>
    <xf numFmtId="164" fontId="8" fillId="0" borderId="0" xfId="6" applyNumberFormat="1" applyFont="1" applyFill="1" applyBorder="1" applyAlignment="1">
      <alignment shrinkToFit="1"/>
    </xf>
    <xf numFmtId="164" fontId="24" fillId="0" borderId="0" xfId="17" applyNumberFormat="1" applyFont="1"/>
    <xf numFmtId="0" fontId="38" fillId="0" borderId="0" xfId="31" applyFont="1"/>
    <xf numFmtId="0" fontId="16" fillId="0" borderId="0" xfId="32" applyFont="1"/>
    <xf numFmtId="0" fontId="16" fillId="0" borderId="0" xfId="32" applyFont="1" applyAlignment="1">
      <alignment horizontal="center" shrinkToFit="1"/>
    </xf>
    <xf numFmtId="164" fontId="16" fillId="0" borderId="0" xfId="6" applyNumberFormat="1" applyFont="1" applyFill="1" applyBorder="1" applyAlignment="1">
      <alignment shrinkToFit="1"/>
    </xf>
    <xf numFmtId="164" fontId="17" fillId="0" borderId="0" xfId="6" applyNumberFormat="1" applyFont="1" applyFill="1" applyAlignment="1">
      <alignment vertical="top"/>
    </xf>
    <xf numFmtId="164" fontId="16" fillId="0" borderId="0" xfId="6" applyNumberFormat="1" applyFont="1" applyFill="1" applyBorder="1" applyAlignment="1">
      <alignment vertical="top" shrinkToFit="1"/>
    </xf>
    <xf numFmtId="0" fontId="16" fillId="0" borderId="0" xfId="32" applyFont="1" applyAlignment="1">
      <alignment vertical="top"/>
    </xf>
    <xf numFmtId="164" fontId="4" fillId="0" borderId="0" xfId="6" applyNumberFormat="1" applyFont="1" applyFill="1" applyAlignment="1">
      <alignment vertical="top"/>
    </xf>
    <xf numFmtId="0" fontId="4" fillId="0" borderId="0" xfId="19" applyFont="1" applyAlignment="1">
      <alignment horizontal="center" vertical="top" wrapText="1"/>
    </xf>
    <xf numFmtId="0" fontId="4" fillId="0" borderId="0" xfId="32" applyFont="1" applyAlignment="1">
      <alignment vertical="top"/>
    </xf>
    <xf numFmtId="0" fontId="4" fillId="0" borderId="0" xfId="32" applyFont="1" applyAlignment="1">
      <alignment horizontal="center" vertical="top" shrinkToFit="1"/>
    </xf>
    <xf numFmtId="164" fontId="4" fillId="0" borderId="0" xfId="6" applyNumberFormat="1" applyFont="1" applyFill="1" applyBorder="1" applyAlignment="1">
      <alignment vertical="top" shrinkToFit="1"/>
    </xf>
    <xf numFmtId="0" fontId="10" fillId="0" borderId="0" xfId="11" applyFont="1"/>
    <xf numFmtId="0" fontId="5" fillId="0" borderId="0" xfId="0" applyFont="1" applyAlignment="1">
      <alignment vertical="top"/>
    </xf>
    <xf numFmtId="0" fontId="5" fillId="0" borderId="0" xfId="18" applyFont="1" applyAlignment="1">
      <alignment vertical="top"/>
    </xf>
    <xf numFmtId="0" fontId="5" fillId="0" borderId="0" xfId="33" applyFont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6" applyNumberFormat="1" applyFont="1" applyFill="1" applyAlignment="1">
      <alignment vertical="top"/>
    </xf>
    <xf numFmtId="0" fontId="19" fillId="0" borderId="0" xfId="23" applyFont="1" applyAlignment="1">
      <alignment vertical="top"/>
    </xf>
    <xf numFmtId="0" fontId="35" fillId="0" borderId="0" xfId="7" applyFont="1"/>
    <xf numFmtId="0" fontId="21" fillId="0" borderId="0" xfId="0" applyFont="1" applyAlignment="1">
      <alignment vertical="top"/>
    </xf>
    <xf numFmtId="0" fontId="21" fillId="0" borderId="0" xfId="18" applyFont="1" applyAlignment="1">
      <alignment vertical="top"/>
    </xf>
    <xf numFmtId="0" fontId="21" fillId="0" borderId="0" xfId="33" applyFont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6" applyNumberFormat="1" applyFont="1" applyFill="1" applyAlignment="1">
      <alignment vertical="top"/>
    </xf>
    <xf numFmtId="0" fontId="8" fillId="0" borderId="0" xfId="23" applyFont="1" applyAlignment="1">
      <alignment vertical="top"/>
    </xf>
    <xf numFmtId="164" fontId="15" fillId="0" borderId="0" xfId="6" applyNumberFormat="1" applyFont="1" applyFill="1"/>
    <xf numFmtId="0" fontId="16" fillId="0" borderId="0" xfId="23" applyFont="1"/>
    <xf numFmtId="0" fontId="16" fillId="0" borderId="0" xfId="23" applyFont="1" applyAlignment="1">
      <alignment horizontal="center" shrinkToFit="1"/>
    </xf>
    <xf numFmtId="0" fontId="16" fillId="0" borderId="0" xfId="23" applyFont="1" applyAlignment="1">
      <alignment shrinkToFit="1"/>
    </xf>
    <xf numFmtId="41" fontId="16" fillId="0" borderId="0" xfId="6" applyNumberFormat="1" applyFont="1" applyFill="1" applyBorder="1" applyAlignment="1">
      <alignment shrinkToFit="1"/>
    </xf>
    <xf numFmtId="0" fontId="15" fillId="0" borderId="0" xfId="19" applyFont="1" applyAlignment="1">
      <alignment horizontal="left" vertical="top"/>
    </xf>
    <xf numFmtId="0" fontId="21" fillId="0" borderId="0" xfId="23" applyFont="1"/>
    <xf numFmtId="164" fontId="39" fillId="0" borderId="0" xfId="6" applyNumberFormat="1" applyFont="1" applyFill="1"/>
    <xf numFmtId="0" fontId="20" fillId="2" borderId="0" xfId="19" applyFont="1" applyFill="1" applyAlignment="1">
      <alignment vertical="top"/>
    </xf>
    <xf numFmtId="0" fontId="40" fillId="0" borderId="0" xfId="23" applyFont="1"/>
    <xf numFmtId="0" fontId="40" fillId="0" borderId="0" xfId="23" applyFont="1" applyAlignment="1">
      <alignment horizontal="center" shrinkToFit="1"/>
    </xf>
    <xf numFmtId="0" fontId="40" fillId="0" borderId="0" xfId="23" applyFont="1" applyAlignment="1">
      <alignment shrinkToFit="1"/>
    </xf>
    <xf numFmtId="164" fontId="40" fillId="0" borderId="0" xfId="23" applyNumberFormat="1" applyFont="1" applyAlignment="1">
      <alignment shrinkToFit="1"/>
    </xf>
    <xf numFmtId="164" fontId="21" fillId="0" borderId="0" xfId="6" applyNumberFormat="1" applyFont="1" applyFill="1" applyBorder="1" applyAlignment="1">
      <alignment vertical="top"/>
    </xf>
    <xf numFmtId="0" fontId="22" fillId="0" borderId="0" xfId="11" applyFont="1"/>
    <xf numFmtId="0" fontId="20" fillId="0" borderId="0" xfId="34" applyFont="1" applyAlignment="1">
      <alignment horizontal="left" vertical="center"/>
    </xf>
    <xf numFmtId="0" fontId="22" fillId="0" borderId="0" xfId="7" applyFont="1"/>
    <xf numFmtId="0" fontId="21" fillId="0" borderId="0" xfId="7" applyFont="1"/>
    <xf numFmtId="164" fontId="21" fillId="0" borderId="0" xfId="14" applyNumberFormat="1" applyFont="1" applyFill="1" applyBorder="1"/>
    <xf numFmtId="0" fontId="41" fillId="0" borderId="0" xfId="7" applyFont="1"/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165" fontId="42" fillId="0" borderId="0" xfId="1" applyNumberFormat="1" applyFont="1" applyFill="1" applyBorder="1" applyAlignment="1">
      <alignment horizontal="center" vertical="top"/>
    </xf>
    <xf numFmtId="0" fontId="35" fillId="0" borderId="0" xfId="32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7" applyFont="1"/>
    <xf numFmtId="164" fontId="24" fillId="0" borderId="0" xfId="6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4" fillId="0" borderId="0" xfId="18" applyFont="1" applyAlignment="1">
      <alignment vertical="top"/>
    </xf>
    <xf numFmtId="0" fontId="4" fillId="0" borderId="0" xfId="33" applyFont="1" applyAlignment="1">
      <alignment vertical="top"/>
    </xf>
    <xf numFmtId="2" fontId="4" fillId="0" borderId="0" xfId="33" applyNumberFormat="1" applyFont="1" applyAlignment="1">
      <alignment vertical="top"/>
    </xf>
    <xf numFmtId="164" fontId="42" fillId="0" borderId="0" xfId="1" applyNumberFormat="1" applyFont="1" applyFill="1" applyBorder="1" applyAlignment="1">
      <alignment vertical="top"/>
    </xf>
    <xf numFmtId="0" fontId="25" fillId="0" borderId="0" xfId="23" applyFont="1" applyAlignment="1">
      <alignment vertical="top"/>
    </xf>
    <xf numFmtId="164" fontId="4" fillId="0" borderId="0" xfId="14" applyNumberFormat="1" applyFont="1" applyFill="1"/>
    <xf numFmtId="164" fontId="4" fillId="0" borderId="0" xfId="14" applyNumberFormat="1" applyFont="1" applyFill="1" applyAlignment="1">
      <alignment vertical="top"/>
    </xf>
    <xf numFmtId="0" fontId="43" fillId="0" borderId="0" xfId="3" applyFont="1"/>
    <xf numFmtId="43" fontId="22" fillId="0" borderId="0" xfId="1" applyFont="1" applyFill="1"/>
    <xf numFmtId="164" fontId="4" fillId="0" borderId="0" xfId="6" applyNumberFormat="1" applyFont="1" applyFill="1" applyBorder="1" applyAlignment="1">
      <alignment horizontal="center"/>
    </xf>
    <xf numFmtId="0" fontId="18" fillId="0" borderId="0" xfId="11" applyFont="1"/>
    <xf numFmtId="0" fontId="3" fillId="0" borderId="0" xfId="11" applyFont="1"/>
    <xf numFmtId="0" fontId="4" fillId="0" borderId="0" xfId="11" applyFont="1" applyAlignment="1">
      <alignment horizontal="left"/>
    </xf>
    <xf numFmtId="0" fontId="21" fillId="0" borderId="0" xfId="11" applyFont="1"/>
    <xf numFmtId="0" fontId="9" fillId="0" borderId="0" xfId="11" applyFont="1"/>
    <xf numFmtId="164" fontId="44" fillId="0" borderId="0" xfId="11" applyNumberFormat="1" applyFont="1"/>
    <xf numFmtId="0" fontId="4" fillId="0" borderId="0" xfId="11" applyFont="1" applyAlignment="1">
      <alignment horizontal="right"/>
    </xf>
    <xf numFmtId="0" fontId="4" fillId="0" borderId="0" xfId="11" applyFont="1" applyAlignment="1">
      <alignment horizontal="center"/>
    </xf>
    <xf numFmtId="164" fontId="22" fillId="0" borderId="0" xfId="27" applyNumberFormat="1" applyFont="1" applyFill="1"/>
    <xf numFmtId="43" fontId="22" fillId="0" borderId="0" xfId="11" applyNumberFormat="1" applyFont="1"/>
    <xf numFmtId="164" fontId="22" fillId="0" borderId="0" xfId="11" applyNumberFormat="1" applyFont="1"/>
    <xf numFmtId="43" fontId="9" fillId="0" borderId="0" xfId="11" applyNumberFormat="1" applyFont="1"/>
    <xf numFmtId="2" fontId="4" fillId="0" borderId="0" xfId="3" applyNumberFormat="1" applyFont="1"/>
    <xf numFmtId="0" fontId="4" fillId="0" borderId="0" xfId="20" applyFont="1" applyAlignment="1">
      <alignment horizontal="center" vertical="top" wrapText="1"/>
    </xf>
    <xf numFmtId="164" fontId="4" fillId="0" borderId="0" xfId="26" applyNumberFormat="1" applyFont="1" applyFill="1" applyBorder="1" applyAlignment="1">
      <alignment vertical="top"/>
    </xf>
    <xf numFmtId="0" fontId="4" fillId="0" borderId="0" xfId="7" applyFont="1" applyAlignment="1">
      <alignment horizontal="center" vertical="top"/>
    </xf>
    <xf numFmtId="164" fontId="45" fillId="0" borderId="0" xfId="6" applyNumberFormat="1" applyFont="1" applyFill="1" applyAlignment="1">
      <alignment vertical="top"/>
    </xf>
    <xf numFmtId="0" fontId="46" fillId="0" borderId="0" xfId="23" applyFont="1" applyAlignment="1">
      <alignment vertical="top"/>
    </xf>
    <xf numFmtId="0" fontId="42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22" fillId="0" borderId="0" xfId="20" applyFont="1" applyAlignment="1">
      <alignment vertical="top" wrapText="1"/>
    </xf>
    <xf numFmtId="164" fontId="21" fillId="0" borderId="0" xfId="20" applyNumberFormat="1" applyFont="1" applyAlignment="1">
      <alignment vertical="top" wrapText="1"/>
    </xf>
    <xf numFmtId="164" fontId="21" fillId="0" borderId="0" xfId="1" applyNumberFormat="1" applyFont="1" applyFill="1" applyBorder="1" applyAlignment="1">
      <alignment vertical="top"/>
    </xf>
    <xf numFmtId="164" fontId="47" fillId="0" borderId="0" xfId="6" applyNumberFormat="1" applyFont="1" applyFill="1" applyAlignment="1">
      <alignment vertical="top"/>
    </xf>
    <xf numFmtId="164" fontId="24" fillId="0" borderId="0" xfId="6" applyNumberFormat="1" applyFont="1" applyFill="1" applyBorder="1" applyAlignment="1">
      <alignment vertical="top"/>
    </xf>
    <xf numFmtId="0" fontId="46" fillId="0" borderId="0" xfId="0" applyFont="1" applyAlignment="1">
      <alignment vertical="top" wrapText="1"/>
    </xf>
    <xf numFmtId="0" fontId="21" fillId="0" borderId="0" xfId="20" applyFont="1" applyAlignment="1">
      <alignment vertical="top" wrapText="1"/>
    </xf>
    <xf numFmtId="164" fontId="46" fillId="0" borderId="0" xfId="6" applyNumberFormat="1" applyFont="1" applyFill="1" applyAlignment="1">
      <alignment vertical="top"/>
    </xf>
    <xf numFmtId="0" fontId="18" fillId="0" borderId="0" xfId="13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4" fontId="4" fillId="0" borderId="2" xfId="1" applyNumberFormat="1" applyFont="1" applyFill="1" applyBorder="1"/>
    <xf numFmtId="164" fontId="4" fillId="0" borderId="3" xfId="5" applyNumberFormat="1" applyFont="1" applyFill="1" applyBorder="1"/>
    <xf numFmtId="164" fontId="18" fillId="0" borderId="2" xfId="3" applyNumberFormat="1" applyFont="1" applyBorder="1"/>
    <xf numFmtId="164" fontId="18" fillId="0" borderId="2" xfId="6" applyNumberFormat="1" applyFont="1" applyFill="1" applyBorder="1"/>
    <xf numFmtId="164" fontId="4" fillId="0" borderId="2" xfId="6" applyNumberFormat="1" applyFont="1" applyFill="1" applyBorder="1"/>
    <xf numFmtId="164" fontId="16" fillId="0" borderId="2" xfId="6" applyNumberFormat="1" applyFont="1" applyFill="1" applyBorder="1"/>
    <xf numFmtId="0" fontId="4" fillId="0" borderId="2" xfId="3" applyFont="1" applyBorder="1" applyAlignment="1">
      <alignment horizontal="center"/>
    </xf>
    <xf numFmtId="164" fontId="4" fillId="0" borderId="2" xfId="10" applyNumberFormat="1" applyFont="1" applyFill="1" applyBorder="1"/>
    <xf numFmtId="164" fontId="4" fillId="0" borderId="3" xfId="10" applyNumberFormat="1" applyFont="1" applyFill="1" applyBorder="1"/>
    <xf numFmtId="164" fontId="3" fillId="0" borderId="2" xfId="6" applyNumberFormat="1" applyFont="1" applyFill="1" applyBorder="1" applyAlignment="1">
      <alignment horizontal="right"/>
    </xf>
    <xf numFmtId="164" fontId="3" fillId="0" borderId="3" xfId="9" applyNumberFormat="1" applyFont="1" applyFill="1" applyBorder="1" applyAlignment="1">
      <alignment horizontal="center"/>
    </xf>
    <xf numFmtId="164" fontId="14" fillId="0" borderId="3" xfId="9" applyNumberFormat="1" applyFont="1" applyFill="1" applyBorder="1"/>
    <xf numFmtId="164" fontId="16" fillId="0" borderId="3" xfId="6" applyNumberFormat="1" applyFont="1" applyFill="1" applyBorder="1"/>
    <xf numFmtId="164" fontId="3" fillId="0" borderId="2" xfId="6" applyNumberFormat="1" applyFont="1" applyFill="1" applyBorder="1" applyAlignment="1">
      <alignment horizontal="centerContinuous"/>
    </xf>
    <xf numFmtId="164" fontId="18" fillId="0" borderId="0" xfId="3" applyNumberFormat="1" applyFont="1" applyBorder="1"/>
    <xf numFmtId="164" fontId="4" fillId="0" borderId="0" xfId="1" applyNumberFormat="1" applyFont="1" applyFill="1" applyBorder="1" applyAlignment="1">
      <alignment horizontal="center"/>
    </xf>
    <xf numFmtId="164" fontId="4" fillId="0" borderId="2" xfId="21" applyFont="1" applyFill="1" applyBorder="1" applyAlignment="1">
      <alignment horizontal="center" vertical="top" wrapText="1"/>
    </xf>
    <xf numFmtId="164" fontId="21" fillId="0" borderId="2" xfId="6" applyNumberFormat="1" applyFont="1" applyFill="1" applyBorder="1"/>
    <xf numFmtId="164" fontId="16" fillId="2" borderId="2" xfId="25" applyNumberFormat="1" applyFont="1" applyFill="1" applyBorder="1"/>
    <xf numFmtId="164" fontId="16" fillId="0" borderId="2" xfId="25" applyNumberFormat="1" applyFont="1" applyFill="1" applyBorder="1"/>
    <xf numFmtId="164" fontId="18" fillId="0" borderId="2" xfId="27" applyNumberFormat="1" applyFont="1" applyFill="1" applyBorder="1"/>
    <xf numFmtId="164" fontId="16" fillId="0" borderId="2" xfId="27" applyNumberFormat="1" applyFont="1" applyFill="1" applyBorder="1"/>
    <xf numFmtId="0" fontId="15" fillId="0" borderId="0" xfId="30" applyFont="1" applyAlignment="1">
      <alignment horizontal="left" vertical="top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 wrapText="1"/>
    </xf>
    <xf numFmtId="0" fontId="4" fillId="0" borderId="2" xfId="29" applyFont="1" applyBorder="1" applyAlignment="1">
      <alignment horizontal="center" vertical="center"/>
    </xf>
    <xf numFmtId="0" fontId="4" fillId="0" borderId="0" xfId="29" applyFont="1" applyBorder="1" applyAlignment="1">
      <alignment horizontal="center" vertical="center"/>
    </xf>
    <xf numFmtId="164" fontId="4" fillId="0" borderId="2" xfId="5" applyNumberFormat="1" applyFont="1" applyFill="1" applyBorder="1" applyAlignment="1">
      <alignment vertical="center"/>
    </xf>
    <xf numFmtId="164" fontId="30" fillId="0" borderId="0" xfId="7" applyNumberFormat="1" applyFont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2" fontId="4" fillId="0" borderId="0" xfId="7" applyNumberFormat="1" applyFont="1" applyAlignment="1">
      <alignment vertical="center" wrapText="1"/>
    </xf>
    <xf numFmtId="0" fontId="28" fillId="0" borderId="0" xfId="7" applyFont="1" applyAlignment="1">
      <alignment vertical="center"/>
    </xf>
    <xf numFmtId="164" fontId="4" fillId="0" borderId="2" xfId="5" applyNumberFormat="1" applyFont="1" applyFill="1" applyBorder="1" applyAlignment="1"/>
    <xf numFmtId="0" fontId="4" fillId="0" borderId="0" xfId="29" applyFont="1" applyAlignment="1">
      <alignment horizontal="left" vertical="center" wrapText="1"/>
    </xf>
    <xf numFmtId="164" fontId="4" fillId="0" borderId="0" xfId="5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horizontal="right" vertical="center" wrapText="1"/>
    </xf>
    <xf numFmtId="0" fontId="4" fillId="0" borderId="0" xfId="7" applyFont="1" applyAlignment="1">
      <alignment horizontal="left" vertical="center"/>
    </xf>
    <xf numFmtId="3" fontId="4" fillId="0" borderId="0" xfId="24" applyNumberFormat="1" applyFont="1" applyAlignment="1">
      <alignment vertical="center" wrapText="1"/>
    </xf>
    <xf numFmtId="2" fontId="4" fillId="0" borderId="0" xfId="7" applyNumberFormat="1" applyFont="1" applyAlignment="1">
      <alignment vertical="center"/>
    </xf>
    <xf numFmtId="0" fontId="31" fillId="0" borderId="0" xfId="2" applyFont="1" applyAlignment="1">
      <alignment vertical="center"/>
    </xf>
    <xf numFmtId="164" fontId="14" fillId="0" borderId="2" xfId="6" applyNumberFormat="1" applyFont="1" applyFill="1" applyBorder="1"/>
    <xf numFmtId="164" fontId="16" fillId="0" borderId="2" xfId="14" applyNumberFormat="1" applyFont="1" applyFill="1" applyBorder="1"/>
    <xf numFmtId="164" fontId="8" fillId="0" borderId="2" xfId="14" applyNumberFormat="1" applyFont="1" applyFill="1" applyBorder="1"/>
    <xf numFmtId="164" fontId="16" fillId="0" borderId="2" xfId="1" applyNumberFormat="1" applyFont="1" applyBorder="1" applyAlignment="1"/>
    <xf numFmtId="0" fontId="16" fillId="0" borderId="0" xfId="11" applyFont="1" applyAlignment="1"/>
    <xf numFmtId="164" fontId="16" fillId="0" borderId="2" xfId="6" applyNumberFormat="1" applyFont="1" applyFill="1" applyBorder="1" applyAlignment="1">
      <alignment shrinkToFit="1"/>
    </xf>
    <xf numFmtId="0" fontId="16" fillId="0" borderId="0" xfId="32" applyFont="1" applyAlignment="1"/>
    <xf numFmtId="164" fontId="8" fillId="0" borderId="2" xfId="6" applyNumberFormat="1" applyFont="1" applyFill="1" applyBorder="1" applyAlignment="1">
      <alignment shrinkToFit="1"/>
    </xf>
    <xf numFmtId="164" fontId="16" fillId="0" borderId="3" xfId="6" applyNumberFormat="1" applyFont="1" applyFill="1" applyBorder="1" applyAlignment="1">
      <alignment shrinkToFit="1"/>
    </xf>
    <xf numFmtId="164" fontId="21" fillId="0" borderId="3" xfId="6" applyNumberFormat="1" applyFont="1" applyFill="1" applyBorder="1"/>
    <xf numFmtId="41" fontId="21" fillId="0" borderId="2" xfId="6" applyNumberFormat="1" applyFont="1" applyFill="1" applyBorder="1" applyAlignment="1">
      <alignment shrinkToFit="1"/>
    </xf>
    <xf numFmtId="164" fontId="3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>
      <alignment vertical="top"/>
    </xf>
    <xf numFmtId="164" fontId="16" fillId="0" borderId="3" xfId="23" applyNumberFormat="1" applyFont="1" applyBorder="1" applyAlignment="1">
      <alignment shrinkToFit="1"/>
    </xf>
    <xf numFmtId="164" fontId="8" fillId="0" borderId="2" xfId="1" applyNumberFormat="1" applyFont="1" applyFill="1" applyBorder="1" applyAlignment="1"/>
    <xf numFmtId="164" fontId="4" fillId="0" borderId="3" xfId="14" applyNumberFormat="1" applyFont="1" applyFill="1" applyBorder="1" applyAlignment="1">
      <alignment vertical="top"/>
    </xf>
    <xf numFmtId="164" fontId="4" fillId="0" borderId="2" xfId="14" applyNumberFormat="1" applyFont="1" applyFill="1" applyBorder="1" applyAlignment="1">
      <alignment vertical="top"/>
    </xf>
    <xf numFmtId="164" fontId="4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/>
    <xf numFmtId="164" fontId="14" fillId="0" borderId="3" xfId="6" applyNumberFormat="1" applyFont="1" applyFill="1" applyBorder="1"/>
    <xf numFmtId="164" fontId="3" fillId="0" borderId="4" xfId="1" applyNumberFormat="1" applyFont="1" applyFill="1" applyBorder="1"/>
    <xf numFmtId="164" fontId="14" fillId="0" borderId="4" xfId="6" applyNumberFormat="1" applyFont="1" applyFill="1" applyBorder="1"/>
    <xf numFmtId="164" fontId="16" fillId="0" borderId="4" xfId="6" applyNumberFormat="1" applyFont="1" applyFill="1" applyBorder="1"/>
    <xf numFmtId="164" fontId="21" fillId="0" borderId="4" xfId="6" applyNumberFormat="1" applyFont="1" applyFill="1" applyBorder="1"/>
    <xf numFmtId="0" fontId="4" fillId="0" borderId="0" xfId="7" applyFont="1" applyAlignment="1"/>
    <xf numFmtId="0" fontId="4" fillId="0" borderId="0" xfId="7" applyFont="1" applyAlignment="1">
      <alignment horizontal="center" wrapText="1"/>
    </xf>
    <xf numFmtId="0" fontId="4" fillId="0" borderId="2" xfId="29" applyFont="1" applyBorder="1" applyAlignment="1">
      <alignment horizontal="center"/>
    </xf>
    <xf numFmtId="0" fontId="4" fillId="0" borderId="0" xfId="29" applyFont="1" applyBorder="1" applyAlignment="1">
      <alignment horizontal="center"/>
    </xf>
    <xf numFmtId="164" fontId="30" fillId="0" borderId="0" xfId="7" applyNumberFormat="1" applyFont="1" applyAlignment="1">
      <alignment wrapText="1"/>
    </xf>
    <xf numFmtId="164" fontId="4" fillId="0" borderId="2" xfId="1" applyNumberFormat="1" applyFont="1" applyFill="1" applyBorder="1" applyAlignment="1">
      <alignment horizontal="right" wrapText="1"/>
    </xf>
    <xf numFmtId="2" fontId="4" fillId="0" borderId="0" xfId="7" applyNumberFormat="1" applyFont="1" applyAlignment="1">
      <alignment wrapText="1"/>
    </xf>
    <xf numFmtId="0" fontId="28" fillId="0" borderId="0" xfId="7" applyFont="1" applyAlignment="1"/>
    <xf numFmtId="164" fontId="4" fillId="0" borderId="3" xfId="1" applyNumberFormat="1" applyFont="1" applyFill="1" applyBorder="1" applyAlignment="1">
      <alignment horizontal="right" wrapText="1"/>
    </xf>
    <xf numFmtId="164" fontId="4" fillId="0" borderId="2" xfId="27" applyNumberFormat="1" applyFont="1" applyFill="1" applyBorder="1"/>
    <xf numFmtId="164" fontId="21" fillId="0" borderId="2" xfId="27" applyNumberFormat="1" applyFont="1" applyFill="1" applyBorder="1"/>
    <xf numFmtId="164" fontId="4" fillId="0" borderId="1" xfId="27" applyNumberFormat="1" applyFont="1" applyFill="1" applyBorder="1"/>
    <xf numFmtId="164" fontId="16" fillId="0" borderId="2" xfId="21" applyFont="1" applyFill="1" applyBorder="1" applyAlignment="1">
      <alignment horizontal="center" vertical="top" wrapText="1"/>
    </xf>
    <xf numFmtId="2" fontId="16" fillId="0" borderId="0" xfId="11" applyNumberFormat="1" applyFont="1" applyAlignment="1">
      <alignment vertical="top"/>
    </xf>
    <xf numFmtId="0" fontId="4" fillId="0" borderId="0" xfId="29" applyFont="1" applyAlignment="1">
      <alignment horizontal="left" vertical="center" wrapText="1"/>
    </xf>
    <xf numFmtId="0" fontId="3" fillId="0" borderId="0" xfId="4" applyFont="1" applyAlignment="1">
      <alignment horizontal="center"/>
    </xf>
    <xf numFmtId="0" fontId="15" fillId="0" borderId="0" xfId="30" applyFont="1" applyAlignment="1">
      <alignment horizontal="left" vertical="top" wrapText="1"/>
    </xf>
    <xf numFmtId="164" fontId="8" fillId="0" borderId="1" xfId="1" applyNumberFormat="1" applyFont="1" applyFill="1" applyBorder="1" applyAlignment="1"/>
    <xf numFmtId="164" fontId="8" fillId="0" borderId="0" xfId="1" applyNumberFormat="1" applyFont="1" applyFill="1" applyBorder="1" applyAlignment="1"/>
    <xf numFmtId="164" fontId="4" fillId="0" borderId="0" xfId="14" applyNumberFormat="1" applyFont="1" applyFill="1" applyBorder="1" applyAlignment="1">
      <alignment vertical="top"/>
    </xf>
    <xf numFmtId="0" fontId="18" fillId="0" borderId="0" xfId="7" applyFont="1" applyAlignment="1">
      <alignment vertical="top"/>
    </xf>
    <xf numFmtId="164" fontId="18" fillId="0" borderId="0" xfId="14" applyNumberFormat="1" applyFont="1" applyFill="1" applyAlignment="1">
      <alignment vertical="top"/>
    </xf>
    <xf numFmtId="164" fontId="18" fillId="0" borderId="2" xfId="14" applyNumberFormat="1" applyFont="1" applyFill="1" applyBorder="1" applyAlignment="1">
      <alignment vertical="top"/>
    </xf>
    <xf numFmtId="164" fontId="14" fillId="0" borderId="1" xfId="6" applyNumberFormat="1" applyFont="1" applyFill="1" applyBorder="1"/>
    <xf numFmtId="164" fontId="4" fillId="0" borderId="2" xfId="5" applyNumberFormat="1" applyFont="1" applyFill="1" applyBorder="1"/>
    <xf numFmtId="164" fontId="21" fillId="0" borderId="0" xfId="6" applyNumberFormat="1" applyFont="1" applyFill="1" applyBorder="1"/>
    <xf numFmtId="2" fontId="21" fillId="0" borderId="0" xfId="3" applyNumberFormat="1" applyFont="1" applyBorder="1"/>
    <xf numFmtId="164" fontId="21" fillId="0" borderId="5" xfId="1" applyNumberFormat="1" applyFont="1" applyBorder="1"/>
    <xf numFmtId="164" fontId="21" fillId="0" borderId="6" xfId="3" applyNumberFormat="1" applyFont="1" applyBorder="1"/>
    <xf numFmtId="0" fontId="20" fillId="0" borderId="0" xfId="3" applyFont="1"/>
    <xf numFmtId="0" fontId="4" fillId="0" borderId="0" xfId="3" applyFont="1" applyBorder="1" applyAlignment="1">
      <alignment horizontal="center"/>
    </xf>
    <xf numFmtId="0" fontId="4" fillId="0" borderId="0" xfId="29" applyFont="1" applyAlignment="1">
      <alignment horizontal="left" wrapText="1"/>
    </xf>
    <xf numFmtId="0" fontId="48" fillId="0" borderId="0" xfId="2" applyFont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/>
    </xf>
    <xf numFmtId="164" fontId="3" fillId="0" borderId="0" xfId="5" applyNumberFormat="1" applyFont="1" applyFill="1" applyBorder="1" applyAlignment="1">
      <alignment vertical="center"/>
    </xf>
    <xf numFmtId="2" fontId="3" fillId="0" borderId="0" xfId="7" applyNumberFormat="1" applyFont="1" applyAlignment="1">
      <alignment vertical="center"/>
    </xf>
    <xf numFmtId="0" fontId="10" fillId="0" borderId="0" xfId="2" applyFont="1" applyAlignment="1">
      <alignment vertical="center"/>
    </xf>
    <xf numFmtId="43" fontId="3" fillId="0" borderId="0" xfId="1" applyFont="1" applyAlignment="1">
      <alignment vertical="center" wrapText="1"/>
    </xf>
    <xf numFmtId="164" fontId="4" fillId="0" borderId="0" xfId="1" applyNumberFormat="1" applyFont="1" applyFill="1" applyBorder="1" applyAlignment="1">
      <alignment horizontal="right" wrapText="1"/>
    </xf>
    <xf numFmtId="0" fontId="5" fillId="0" borderId="0" xfId="11" applyFont="1" applyAlignment="1">
      <alignment vertical="top"/>
    </xf>
    <xf numFmtId="0" fontId="5" fillId="0" borderId="0" xfId="20" applyFont="1" applyAlignment="1">
      <alignment vertical="top"/>
    </xf>
    <xf numFmtId="0" fontId="5" fillId="0" borderId="0" xfId="7" applyFont="1" applyAlignment="1">
      <alignment vertical="top"/>
    </xf>
    <xf numFmtId="164" fontId="5" fillId="0" borderId="0" xfId="14" applyNumberFormat="1" applyFont="1" applyFill="1" applyBorder="1" applyAlignment="1">
      <alignment vertical="top" wrapText="1"/>
    </xf>
    <xf numFmtId="2" fontId="5" fillId="0" borderId="0" xfId="11" applyNumberFormat="1" applyFont="1" applyAlignment="1">
      <alignment vertical="top"/>
    </xf>
    <xf numFmtId="164" fontId="3" fillId="0" borderId="0" xfId="21" applyFont="1" applyFill="1" applyBorder="1" applyAlignment="1">
      <alignment horizontal="left" vertical="top" wrapText="1"/>
    </xf>
    <xf numFmtId="0" fontId="3" fillId="0" borderId="0" xfId="11" applyFont="1" applyAlignment="1">
      <alignment vertical="top"/>
    </xf>
    <xf numFmtId="0" fontId="3" fillId="0" borderId="0" xfId="20" applyFont="1" applyAlignment="1">
      <alignment vertical="top"/>
    </xf>
    <xf numFmtId="0" fontId="3" fillId="0" borderId="0" xfId="7" applyFont="1" applyAlignment="1">
      <alignment vertical="top"/>
    </xf>
    <xf numFmtId="164" fontId="3" fillId="0" borderId="0" xfId="14" applyNumberFormat="1" applyFont="1" applyFill="1" applyBorder="1" applyAlignment="1">
      <alignment vertical="top" wrapText="1"/>
    </xf>
    <xf numFmtId="2" fontId="3" fillId="0" borderId="0" xfId="11" applyNumberFormat="1" applyFont="1" applyAlignment="1">
      <alignment vertical="top"/>
    </xf>
    <xf numFmtId="0" fontId="4" fillId="0" borderId="0" xfId="29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18" fillId="0" borderId="0" xfId="7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0" borderId="0" xfId="30" applyFont="1" applyAlignment="1">
      <alignment horizontal="left" vertical="top" wrapText="1"/>
    </xf>
    <xf numFmtId="0" fontId="4" fillId="0" borderId="0" xfId="29" applyFont="1" applyAlignment="1">
      <alignment horizontal="left" wrapText="1"/>
    </xf>
  </cellXfs>
  <cellStyles count="37">
    <cellStyle name="Comma" xfId="1" builtinId="3"/>
    <cellStyle name="Comma 10" xfId="5"/>
    <cellStyle name="Comma 2" xfId="26"/>
    <cellStyle name="Comma 2 2" xfId="27"/>
    <cellStyle name="Comma 3 2" xfId="9"/>
    <cellStyle name="Comma 4 2 2" xfId="14"/>
    <cellStyle name="Comma 4 3" xfId="6"/>
    <cellStyle name="Comma 5" xfId="25"/>
    <cellStyle name="Comma 5 3" xfId="10"/>
    <cellStyle name="Comma 8" xfId="21"/>
    <cellStyle name="Comma 8 3" xfId="22"/>
    <cellStyle name="Comma 9 2" xfId="17"/>
    <cellStyle name="Normal" xfId="0" builtinId="0"/>
    <cellStyle name="Normal 11" xfId="29"/>
    <cellStyle name="Normal 2" xfId="7"/>
    <cellStyle name="Normal 2 2" xfId="20"/>
    <cellStyle name="Normal 2_11.แพทย์" xfId="36"/>
    <cellStyle name="Normal 2_แบบฟอร์มเงินรายได้เสนอสภา_คณะ  ปี 2554" xfId="30"/>
    <cellStyle name="Normal 3" xfId="11"/>
    <cellStyle name="Normal 4" xfId="19"/>
    <cellStyle name="Normal 6" xfId="34"/>
    <cellStyle name="Normal 9" xfId="16"/>
    <cellStyle name="ปกติ 2" xfId="35"/>
    <cellStyle name="ปกติ 2_11.แพทย์" xfId="13"/>
    <cellStyle name="ปกติ_1. แบบฟอร์มรายจ่ายหน่วยงานสนับสนุน" xfId="23"/>
    <cellStyle name="ปกติ_1. แบบฟอร์มรายจ่ายหน่วยงานสนับสนุน_เอกสารเสนอสภา_คณะบริหาร" xfId="32"/>
    <cellStyle name="ปกติ_โครงการงานบริการวิชาการแก่ชุมชน 2547 2 2" xfId="24"/>
    <cellStyle name="ปกติ_งปผ. 52 แพทย์แผนไทย" xfId="15"/>
    <cellStyle name="ปกติ_แบบฟอร์มรายจ่าย ปี 52" xfId="3"/>
    <cellStyle name="ปกติ_แบบฟอร์มรายจ่าย ปี 52_แบบฟอร์มเงินรายได้เสนอสภา_คณะ  ปี 2554" xfId="4"/>
    <cellStyle name="ปกติ_แบบฟอร์มรายจ่าย ปี 52ล่าสุด" xfId="18"/>
    <cellStyle name="ปกติ_แบบฟอร์มรายจ่าย ปี 52ล่าสุด_11.แพทย์" xfId="28"/>
    <cellStyle name="ปกติ_แบบฟอร์มรายจ่ายหน่วยงานสนับสนุน (กองกลาง) 2" xfId="12"/>
    <cellStyle name="ปกติ_แบบฟอร์มรายจ่ายหน่วยงานสนับสนุน ปี 52" xfId="33"/>
    <cellStyle name="ปกติ_แบบฟอร์มรายจ่ายหน่วยงานสนับสนุน. 2552 สมบูรณ์" xfId="8"/>
    <cellStyle name="ปกติ_รายรับ ภาคปกติ - สมทบ  ( ปรับปรุง )" xfId="2"/>
    <cellStyle name="ปกติ_รายรับ ภาคปกติ - สมทบ  ( ปรับปรุง )_แบบฟอร์มเงินรายได้เสนอสภา_คณะ  ปี 2554" xfId="3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49"/>
  <sheetViews>
    <sheetView showGridLines="0" tabSelected="1" view="pageBreakPreview" zoomScaleSheetLayoutView="100" workbookViewId="0">
      <selection activeCell="R16" sqref="R16"/>
    </sheetView>
  </sheetViews>
  <sheetFormatPr defaultColWidth="9" defaultRowHeight="24"/>
  <cols>
    <col min="1" max="1" width="2.85546875" style="1" customWidth="1"/>
    <col min="2" max="2" width="5.42578125" style="1" customWidth="1"/>
    <col min="3" max="3" width="6.425781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1.7109375" style="1" customWidth="1"/>
    <col min="10" max="10" width="6" style="1" bestFit="1" customWidth="1"/>
    <col min="11" max="11" width="12" style="215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77</v>
      </c>
      <c r="B5" s="8"/>
      <c r="C5" s="8"/>
      <c r="D5" s="8"/>
      <c r="E5" s="4"/>
      <c r="F5" s="4"/>
      <c r="I5" s="10"/>
      <c r="J5" s="8"/>
      <c r="K5" s="242">
        <f>K6+K43+K156+K174+K193+K204+K209+K195+K197+K199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G9+G19+G29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ht="12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122</v>
      </c>
      <c r="G19" s="236">
        <f>I20+I24</f>
        <v>0</v>
      </c>
      <c r="H19" s="63"/>
      <c r="I19" s="27" t="s">
        <v>1</v>
      </c>
      <c r="K19" s="27"/>
      <c r="L19" s="27"/>
    </row>
    <row r="20" spans="1:13" s="25" customFormat="1">
      <c r="B20" s="25" t="s">
        <v>127</v>
      </c>
      <c r="I20" s="236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65</v>
      </c>
      <c r="E21" s="29" t="s">
        <v>6</v>
      </c>
      <c r="F21" s="29"/>
      <c r="G21" s="30" t="s">
        <v>13</v>
      </c>
      <c r="H21" s="30"/>
      <c r="I21" s="239"/>
      <c r="J21" s="31" t="s">
        <v>8</v>
      </c>
      <c r="K21" s="32" t="s">
        <v>9</v>
      </c>
      <c r="L21" s="240">
        <f>17500*12*I21</f>
        <v>0</v>
      </c>
      <c r="M21" s="34" t="s">
        <v>1</v>
      </c>
    </row>
    <row r="22" spans="1:13">
      <c r="C22" s="29" t="s">
        <v>10</v>
      </c>
      <c r="D22" s="30" t="s">
        <v>65</v>
      </c>
      <c r="E22" s="29" t="s">
        <v>6</v>
      </c>
      <c r="F22" s="29"/>
      <c r="G22" s="30" t="s">
        <v>7</v>
      </c>
      <c r="H22" s="30"/>
      <c r="I22" s="239"/>
      <c r="J22" s="31" t="s">
        <v>8</v>
      </c>
      <c r="K22" s="32" t="s">
        <v>9</v>
      </c>
      <c r="L22" s="241">
        <f>15000*12*I22</f>
        <v>0</v>
      </c>
      <c r="M22" s="34" t="s">
        <v>1</v>
      </c>
    </row>
    <row r="23" spans="1:13">
      <c r="C23" s="29" t="s">
        <v>11</v>
      </c>
      <c r="D23" s="30" t="s">
        <v>65</v>
      </c>
      <c r="E23" s="29" t="s">
        <v>6</v>
      </c>
      <c r="F23" s="29"/>
      <c r="G23" s="30" t="s">
        <v>12</v>
      </c>
      <c r="H23" s="30"/>
      <c r="I23" s="239"/>
      <c r="J23" s="31" t="s">
        <v>8</v>
      </c>
      <c r="K23" s="32" t="s">
        <v>9</v>
      </c>
      <c r="L23" s="241">
        <f>11500*12*I23</f>
        <v>0</v>
      </c>
      <c r="M23" s="34" t="s">
        <v>1</v>
      </c>
    </row>
    <row r="24" spans="1:13" s="25" customFormat="1">
      <c r="B24" s="25" t="s">
        <v>128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65</v>
      </c>
      <c r="E25" s="29" t="s">
        <v>6</v>
      </c>
      <c r="F25" s="29"/>
      <c r="G25" s="30" t="s">
        <v>13</v>
      </c>
      <c r="H25" s="30"/>
      <c r="I25" s="239"/>
      <c r="J25" s="31" t="s">
        <v>8</v>
      </c>
      <c r="K25" s="32" t="s">
        <v>9</v>
      </c>
      <c r="L25" s="240">
        <f>17500*12*I25</f>
        <v>0</v>
      </c>
      <c r="M25" s="34" t="s">
        <v>1</v>
      </c>
    </row>
    <row r="26" spans="1:13">
      <c r="C26" s="29" t="s">
        <v>10</v>
      </c>
      <c r="D26" s="30" t="s">
        <v>65</v>
      </c>
      <c r="E26" s="29" t="s">
        <v>6</v>
      </c>
      <c r="F26" s="29"/>
      <c r="G26" s="30" t="s">
        <v>7</v>
      </c>
      <c r="H26" s="30"/>
      <c r="I26" s="239"/>
      <c r="J26" s="31" t="s">
        <v>8</v>
      </c>
      <c r="K26" s="32" t="s">
        <v>9</v>
      </c>
      <c r="L26" s="241">
        <f>15000*12*I26</f>
        <v>0</v>
      </c>
      <c r="M26" s="34" t="s">
        <v>1</v>
      </c>
    </row>
    <row r="27" spans="1:13">
      <c r="C27" s="29" t="s">
        <v>11</v>
      </c>
      <c r="D27" s="30" t="s">
        <v>65</v>
      </c>
      <c r="E27" s="29" t="s">
        <v>6</v>
      </c>
      <c r="F27" s="29"/>
      <c r="G27" s="30" t="s">
        <v>12</v>
      </c>
      <c r="H27" s="30"/>
      <c r="I27" s="239"/>
      <c r="J27" s="31" t="s">
        <v>8</v>
      </c>
      <c r="K27" s="32" t="s">
        <v>9</v>
      </c>
      <c r="L27" s="241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232"/>
      <c r="K28" s="32"/>
      <c r="L28" s="33"/>
      <c r="M28" s="33"/>
    </row>
    <row r="29" spans="1:13">
      <c r="A29" s="41" t="s">
        <v>124</v>
      </c>
      <c r="B29" s="41"/>
      <c r="C29" s="42"/>
      <c r="D29" s="41"/>
      <c r="E29" s="42" t="s">
        <v>39</v>
      </c>
      <c r="F29" s="42"/>
      <c r="G29" s="292"/>
      <c r="H29" s="248"/>
      <c r="I29" s="43" t="s">
        <v>1</v>
      </c>
      <c r="J29" s="231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8">
        <f>I32+I42</f>
        <v>0</v>
      </c>
      <c r="L31" s="21" t="s">
        <v>1</v>
      </c>
    </row>
    <row r="32" spans="1:13" s="25" customFormat="1">
      <c r="A32" s="25" t="s">
        <v>16</v>
      </c>
      <c r="I32" s="236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5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3"/>
      <c r="M34" s="31" t="s">
        <v>1</v>
      </c>
    </row>
    <row r="35" spans="1:13">
      <c r="D35" s="36" t="s">
        <v>19</v>
      </c>
      <c r="J35" s="35"/>
      <c r="K35" s="35"/>
      <c r="L35" s="233"/>
      <c r="M35" s="202" t="s">
        <v>1</v>
      </c>
    </row>
    <row r="36" spans="1:13">
      <c r="D36" s="47" t="s">
        <v>20</v>
      </c>
      <c r="J36" s="35"/>
      <c r="K36" s="35"/>
      <c r="L36" s="233"/>
      <c r="M36" s="202" t="s">
        <v>1</v>
      </c>
    </row>
    <row r="37" spans="1:13">
      <c r="D37" s="47" t="s">
        <v>130</v>
      </c>
      <c r="J37" s="35"/>
      <c r="K37" s="35"/>
      <c r="L37" s="233"/>
      <c r="M37" s="202" t="s">
        <v>1</v>
      </c>
    </row>
    <row r="38" spans="1:13" s="25" customFormat="1">
      <c r="B38" s="25" t="s">
        <v>21</v>
      </c>
      <c r="K38" s="235">
        <f>SUM(L39:L40)</f>
        <v>0</v>
      </c>
      <c r="L38" s="25" t="s">
        <v>1</v>
      </c>
    </row>
    <row r="39" spans="1:13">
      <c r="D39" s="1" t="s">
        <v>22</v>
      </c>
      <c r="I39" s="35"/>
      <c r="K39" s="35"/>
      <c r="L39" s="237">
        <f>K8*0.05</f>
        <v>0</v>
      </c>
      <c r="M39" s="34" t="s">
        <v>1</v>
      </c>
    </row>
    <row r="40" spans="1:13">
      <c r="D40" s="48" t="s">
        <v>23</v>
      </c>
      <c r="K40" s="35"/>
      <c r="L40" s="237"/>
      <c r="M40" s="34" t="s">
        <v>1</v>
      </c>
    </row>
    <row r="41" spans="1:13" s="25" customFormat="1" ht="17.25" customHeight="1">
      <c r="K41" s="247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6"/>
      <c r="J42" s="49" t="s">
        <v>1</v>
      </c>
      <c r="K42" s="49"/>
      <c r="L42" s="49"/>
      <c r="M42" s="49"/>
    </row>
    <row r="43" spans="1:13" s="52" customFormat="1" ht="27.75">
      <c r="A43" s="11" t="s">
        <v>125</v>
      </c>
      <c r="B43" s="9"/>
      <c r="C43" s="9"/>
      <c r="D43" s="9"/>
      <c r="E43" s="9"/>
      <c r="F43" s="9"/>
      <c r="G43" s="9"/>
      <c r="H43" s="9"/>
      <c r="I43" s="50"/>
      <c r="J43" s="9"/>
      <c r="K43" s="293">
        <f>K44+K100</f>
        <v>0</v>
      </c>
      <c r="L43" s="51" t="s">
        <v>1</v>
      </c>
      <c r="M43" s="9"/>
    </row>
    <row r="44" spans="1:13" s="53" customFormat="1" ht="27.75">
      <c r="B44" s="54" t="s">
        <v>25</v>
      </c>
      <c r="C44" s="54"/>
      <c r="I44" s="55"/>
      <c r="K44" s="294">
        <f>SUM(K45,K78,K84,K97)</f>
        <v>0</v>
      </c>
      <c r="L44" s="56" t="s">
        <v>1</v>
      </c>
    </row>
    <row r="45" spans="1:13" s="22" customFormat="1" ht="26.25" customHeight="1">
      <c r="A45" s="57" t="s">
        <v>26</v>
      </c>
      <c r="B45" s="21"/>
      <c r="C45" s="21"/>
      <c r="K45" s="245">
        <f>SUM(K46,K59,K63)</f>
        <v>0</v>
      </c>
      <c r="L45" s="21" t="s">
        <v>1</v>
      </c>
    </row>
    <row r="46" spans="1:13" s="60" customFormat="1">
      <c r="A46" s="58" t="s">
        <v>27</v>
      </c>
      <c r="B46" s="59"/>
      <c r="C46" s="59"/>
      <c r="K46" s="284">
        <f>I47+I57</f>
        <v>0</v>
      </c>
      <c r="L46" s="59" t="s">
        <v>1</v>
      </c>
    </row>
    <row r="47" spans="1:13" s="25" customFormat="1">
      <c r="A47" s="25" t="s">
        <v>16</v>
      </c>
      <c r="I47" s="236">
        <f>K48+K51+K55</f>
        <v>0</v>
      </c>
      <c r="J47" s="25" t="s">
        <v>1</v>
      </c>
    </row>
    <row r="48" spans="1:13" s="25" customFormat="1">
      <c r="B48" s="25" t="s">
        <v>17</v>
      </c>
      <c r="J48" s="28"/>
      <c r="K48" s="235">
        <f>SUM(L49:L50)</f>
        <v>0</v>
      </c>
      <c r="L48" s="25" t="s">
        <v>1</v>
      </c>
    </row>
    <row r="49" spans="1:13">
      <c r="D49" s="1" t="s">
        <v>28</v>
      </c>
      <c r="J49" s="35"/>
      <c r="K49" s="35"/>
      <c r="L49" s="233"/>
      <c r="M49" s="1" t="s">
        <v>1</v>
      </c>
    </row>
    <row r="50" spans="1:13">
      <c r="D50" s="48" t="s">
        <v>29</v>
      </c>
      <c r="J50" s="35"/>
      <c r="K50" s="35"/>
      <c r="L50" s="234"/>
      <c r="M50" s="34" t="s">
        <v>1</v>
      </c>
    </row>
    <row r="51" spans="1:13" s="25" customFormat="1">
      <c r="B51" s="25" t="s">
        <v>21</v>
      </c>
      <c r="K51" s="235">
        <f>SUM(L52:L54)</f>
        <v>0</v>
      </c>
      <c r="L51" s="25" t="s">
        <v>1</v>
      </c>
    </row>
    <row r="52" spans="1:13" s="25" customFormat="1">
      <c r="D52" s="1" t="s">
        <v>67</v>
      </c>
      <c r="K52" s="28"/>
      <c r="L52" s="233"/>
      <c r="M52" s="1" t="s">
        <v>1</v>
      </c>
    </row>
    <row r="53" spans="1:13" s="25" customFormat="1">
      <c r="D53" s="1" t="s">
        <v>68</v>
      </c>
      <c r="K53" s="28"/>
      <c r="L53" s="234"/>
      <c r="M53" s="34" t="s">
        <v>1</v>
      </c>
    </row>
    <row r="54" spans="1:13" s="25" customFormat="1">
      <c r="D54" s="1" t="s">
        <v>69</v>
      </c>
      <c r="K54" s="28"/>
      <c r="L54" s="234"/>
      <c r="M54" s="34" t="s">
        <v>1</v>
      </c>
    </row>
    <row r="55" spans="1:13" s="25" customFormat="1">
      <c r="B55" s="25" t="s">
        <v>30</v>
      </c>
      <c r="K55" s="235"/>
      <c r="L55" s="25" t="s">
        <v>1</v>
      </c>
    </row>
    <row r="56" spans="1:13" s="25" customFormat="1" ht="18" customHeight="1">
      <c r="K56" s="247"/>
    </row>
    <row r="57" spans="1:13" s="25" customFormat="1">
      <c r="A57" s="25" t="s">
        <v>31</v>
      </c>
      <c r="I57" s="236"/>
      <c r="J57" s="25" t="s">
        <v>1</v>
      </c>
      <c r="K57" s="27"/>
      <c r="L57" s="27"/>
    </row>
    <row r="58" spans="1:13" s="25" customFormat="1">
      <c r="I58" s="63"/>
      <c r="K58" s="27"/>
      <c r="L58" s="27"/>
    </row>
    <row r="59" spans="1:13" s="59" customFormat="1">
      <c r="A59" s="64" t="s">
        <v>119</v>
      </c>
      <c r="I59" s="324"/>
      <c r="K59" s="326">
        <f>SUM(L60:L61)</f>
        <v>0</v>
      </c>
      <c r="L59" s="325" t="s">
        <v>1</v>
      </c>
    </row>
    <row r="60" spans="1:13">
      <c r="B60" s="1">
        <v>1</v>
      </c>
      <c r="C60" s="1" t="s">
        <v>120</v>
      </c>
      <c r="I60" s="34"/>
      <c r="L60" s="323"/>
      <c r="M60" s="34" t="s">
        <v>1</v>
      </c>
    </row>
    <row r="61" spans="1:13">
      <c r="B61" s="1">
        <v>2</v>
      </c>
      <c r="C61" s="1" t="s">
        <v>120</v>
      </c>
      <c r="I61" s="34"/>
      <c r="L61" s="234"/>
      <c r="M61" s="34" t="s">
        <v>1</v>
      </c>
    </row>
    <row r="62" spans="1:13" s="25" customFormat="1">
      <c r="I62" s="63"/>
      <c r="K62" s="27"/>
      <c r="L62" s="27"/>
    </row>
    <row r="63" spans="1:13" s="67" customFormat="1">
      <c r="A63" s="64" t="s">
        <v>32</v>
      </c>
      <c r="B63" s="61"/>
      <c r="C63" s="61"/>
      <c r="D63" s="65"/>
      <c r="E63" s="65"/>
      <c r="F63" s="65"/>
      <c r="G63" s="65"/>
      <c r="H63" s="65"/>
      <c r="I63" s="65"/>
      <c r="J63" s="65"/>
      <c r="K63" s="250">
        <f>SUM(I64,I69,I73)</f>
        <v>0</v>
      </c>
      <c r="L63" s="61" t="s">
        <v>1</v>
      </c>
      <c r="M63" s="65"/>
    </row>
    <row r="64" spans="1:13" s="72" customFormat="1">
      <c r="A64" s="66"/>
      <c r="B64" s="68" t="s">
        <v>33</v>
      </c>
      <c r="C64" s="69"/>
      <c r="D64" s="70"/>
      <c r="E64" s="71"/>
      <c r="F64" s="71"/>
      <c r="G64" s="66"/>
      <c r="H64" s="66"/>
      <c r="I64" s="238">
        <f>SUM(L65:L67)</f>
        <v>0</v>
      </c>
      <c r="J64" s="24" t="s">
        <v>1</v>
      </c>
      <c r="K64" s="66"/>
      <c r="L64" s="66"/>
      <c r="M64" s="66"/>
    </row>
    <row r="65" spans="1:13" s="75" customFormat="1">
      <c r="A65" s="34"/>
      <c r="B65" s="73">
        <v>1</v>
      </c>
      <c r="C65" s="74" t="s">
        <v>70</v>
      </c>
      <c r="E65" s="34"/>
      <c r="F65" s="34"/>
      <c r="G65" s="34"/>
      <c r="H65" s="34"/>
      <c r="I65" s="34"/>
      <c r="J65" s="34"/>
      <c r="K65" s="34"/>
      <c r="L65" s="249"/>
      <c r="M65" s="34" t="s">
        <v>1</v>
      </c>
    </row>
    <row r="66" spans="1:13" s="75" customFormat="1">
      <c r="A66" s="34"/>
      <c r="B66" s="73">
        <v>2</v>
      </c>
      <c r="C66" s="74" t="s">
        <v>70</v>
      </c>
      <c r="E66" s="34"/>
      <c r="F66" s="34"/>
      <c r="G66" s="34"/>
      <c r="H66" s="34"/>
      <c r="I66" s="34"/>
      <c r="J66" s="34"/>
      <c r="K66" s="34"/>
      <c r="L66" s="249"/>
      <c r="M66" s="34" t="s">
        <v>1</v>
      </c>
    </row>
    <row r="67" spans="1:13" s="75" customFormat="1">
      <c r="A67" s="34"/>
      <c r="B67" s="73">
        <v>3</v>
      </c>
      <c r="C67" s="74" t="s">
        <v>70</v>
      </c>
      <c r="E67" s="34"/>
      <c r="F67" s="34"/>
      <c r="G67" s="34"/>
      <c r="H67" s="34"/>
      <c r="I67" s="34"/>
      <c r="J67" s="34"/>
      <c r="K67" s="34"/>
      <c r="L67" s="249"/>
      <c r="M67" s="34" t="s">
        <v>1</v>
      </c>
    </row>
    <row r="68" spans="1:13" s="75" customFormat="1" ht="9.75" customHeight="1">
      <c r="A68" s="34"/>
      <c r="B68" s="73"/>
      <c r="C68" s="74"/>
      <c r="E68" s="34"/>
      <c r="F68" s="34"/>
      <c r="G68" s="34"/>
      <c r="H68" s="34"/>
      <c r="I68" s="34"/>
      <c r="J68" s="34"/>
      <c r="K68" s="34"/>
      <c r="L68" s="76"/>
      <c r="M68" s="34"/>
    </row>
    <row r="69" spans="1:13" s="87" customFormat="1" ht="27" customHeight="1">
      <c r="A69" s="83"/>
      <c r="B69" s="68" t="s">
        <v>34</v>
      </c>
      <c r="C69" s="68"/>
      <c r="D69" s="68"/>
      <c r="E69" s="68"/>
      <c r="F69" s="68"/>
      <c r="G69" s="68"/>
      <c r="H69" s="68"/>
      <c r="I69" s="251">
        <f>SUM(L70:L72)</f>
        <v>0</v>
      </c>
      <c r="J69" s="85" t="s">
        <v>1</v>
      </c>
      <c r="K69" s="84"/>
      <c r="L69" s="85"/>
      <c r="M69" s="86"/>
    </row>
    <row r="70" spans="1:13" s="88" customFormat="1">
      <c r="B70" s="73">
        <v>1</v>
      </c>
      <c r="C70" s="74" t="s">
        <v>70</v>
      </c>
      <c r="D70" s="78"/>
      <c r="K70" s="89"/>
      <c r="L70" s="249"/>
      <c r="M70" s="90" t="s">
        <v>1</v>
      </c>
    </row>
    <row r="71" spans="1:13" s="88" customFormat="1">
      <c r="B71" s="73">
        <v>2</v>
      </c>
      <c r="C71" s="74" t="s">
        <v>70</v>
      </c>
      <c r="D71" s="78"/>
      <c r="K71" s="89"/>
      <c r="L71" s="249"/>
      <c r="M71" s="90" t="s">
        <v>1</v>
      </c>
    </row>
    <row r="72" spans="1:13" s="88" customFormat="1" ht="24" customHeight="1">
      <c r="B72" s="73">
        <v>3</v>
      </c>
      <c r="C72" s="74" t="s">
        <v>70</v>
      </c>
      <c r="D72" s="78"/>
      <c r="I72" s="91"/>
      <c r="J72" s="92"/>
      <c r="K72" s="89"/>
      <c r="L72" s="249"/>
      <c r="M72" s="90" t="s">
        <v>1</v>
      </c>
    </row>
    <row r="73" spans="1:13" s="72" customFormat="1">
      <c r="A73" s="93"/>
      <c r="B73" s="94" t="s">
        <v>35</v>
      </c>
      <c r="C73" s="95"/>
      <c r="D73" s="95"/>
      <c r="E73" s="95"/>
      <c r="F73" s="95"/>
      <c r="G73" s="95"/>
      <c r="H73" s="95"/>
      <c r="I73" s="252">
        <f>SUM(L74:L76)</f>
        <v>0</v>
      </c>
      <c r="J73" s="85" t="s">
        <v>1</v>
      </c>
      <c r="K73" s="96"/>
      <c r="L73" s="85"/>
      <c r="M73" s="97"/>
    </row>
    <row r="74" spans="1:13" s="88" customFormat="1">
      <c r="B74" s="73">
        <v>1</v>
      </c>
      <c r="C74" s="74" t="s">
        <v>70</v>
      </c>
      <c r="D74" s="78"/>
      <c r="K74" s="89"/>
      <c r="L74" s="249"/>
      <c r="M74" s="90" t="s">
        <v>1</v>
      </c>
    </row>
    <row r="75" spans="1:13" s="88" customFormat="1">
      <c r="B75" s="73">
        <v>2</v>
      </c>
      <c r="C75" s="74" t="s">
        <v>70</v>
      </c>
      <c r="D75" s="78"/>
      <c r="K75" s="89"/>
      <c r="L75" s="249"/>
      <c r="M75" s="90" t="s">
        <v>1</v>
      </c>
    </row>
    <row r="76" spans="1:13" s="88" customFormat="1">
      <c r="B76" s="73">
        <v>3</v>
      </c>
      <c r="C76" s="74" t="s">
        <v>70</v>
      </c>
      <c r="D76" s="78"/>
      <c r="K76" s="89"/>
      <c r="L76" s="249"/>
      <c r="M76" s="90" t="s">
        <v>1</v>
      </c>
    </row>
    <row r="77" spans="1:13" s="88" customFormat="1" ht="16.5" customHeight="1">
      <c r="B77" s="73"/>
      <c r="C77" s="74"/>
      <c r="D77" s="78"/>
      <c r="K77" s="89"/>
      <c r="L77" s="76"/>
      <c r="M77" s="90"/>
    </row>
    <row r="78" spans="1:13" s="88" customFormat="1">
      <c r="A78" s="57" t="s">
        <v>84</v>
      </c>
      <c r="B78" s="73"/>
      <c r="C78" s="74"/>
      <c r="D78" s="78"/>
      <c r="K78" s="311">
        <f>I79</f>
        <v>0</v>
      </c>
      <c r="L78" s="312" t="s">
        <v>1</v>
      </c>
      <c r="M78" s="312"/>
    </row>
    <row r="79" spans="1:13" s="88" customFormat="1">
      <c r="B79" s="68" t="s">
        <v>34</v>
      </c>
      <c r="C79" s="68"/>
      <c r="D79" s="68"/>
      <c r="E79" s="68"/>
      <c r="F79" s="68"/>
      <c r="G79" s="68"/>
      <c r="H79" s="68"/>
      <c r="I79" s="251">
        <f>SUM(L80:L82)</f>
        <v>0</v>
      </c>
      <c r="J79" s="85" t="s">
        <v>1</v>
      </c>
      <c r="K79" s="84"/>
      <c r="L79" s="85"/>
      <c r="M79" s="86"/>
    </row>
    <row r="80" spans="1:13" s="88" customFormat="1">
      <c r="B80" s="73">
        <v>1</v>
      </c>
      <c r="C80" s="74" t="s">
        <v>85</v>
      </c>
      <c r="D80" s="78"/>
      <c r="K80" s="89"/>
      <c r="L80" s="249"/>
      <c r="M80" s="90" t="s">
        <v>1</v>
      </c>
    </row>
    <row r="81" spans="1:13" s="88" customFormat="1">
      <c r="B81" s="88">
        <v>2</v>
      </c>
      <c r="C81" s="74" t="s">
        <v>70</v>
      </c>
      <c r="D81" s="78"/>
      <c r="K81" s="89"/>
      <c r="L81" s="249"/>
      <c r="M81" s="90" t="s">
        <v>1</v>
      </c>
    </row>
    <row r="82" spans="1:13" s="88" customFormat="1">
      <c r="B82" s="73">
        <v>3</v>
      </c>
      <c r="C82" s="74" t="s">
        <v>70</v>
      </c>
      <c r="D82" s="78"/>
      <c r="K82" s="89"/>
      <c r="L82" s="249"/>
      <c r="M82" s="90" t="s">
        <v>1</v>
      </c>
    </row>
    <row r="83" spans="1:13" s="88" customFormat="1" ht="20.25" customHeight="1">
      <c r="C83" s="74"/>
      <c r="D83" s="78"/>
      <c r="K83" s="89"/>
      <c r="L83" s="76"/>
      <c r="M83" s="90"/>
    </row>
    <row r="84" spans="1:13" s="102" customFormat="1">
      <c r="A84" s="98" t="s">
        <v>36</v>
      </c>
      <c r="B84" s="98"/>
      <c r="C84" s="98"/>
      <c r="D84" s="98"/>
      <c r="E84" s="98"/>
      <c r="F84" s="98"/>
      <c r="G84" s="98"/>
      <c r="H84" s="98"/>
      <c r="I84" s="98"/>
      <c r="J84" s="98"/>
      <c r="K84" s="254">
        <f>I85+I91</f>
        <v>0</v>
      </c>
      <c r="L84" s="99" t="s">
        <v>1</v>
      </c>
      <c r="M84" s="100"/>
    </row>
    <row r="85" spans="1:13" s="102" customFormat="1">
      <c r="A85" s="62" t="s">
        <v>37</v>
      </c>
      <c r="B85" s="62"/>
      <c r="C85" s="62"/>
      <c r="D85" s="62"/>
      <c r="E85" s="62"/>
      <c r="F85" s="62"/>
      <c r="G85" s="62"/>
      <c r="H85" s="62"/>
      <c r="I85" s="253">
        <f>SUM(K87:K89)</f>
        <v>0</v>
      </c>
      <c r="J85" s="62" t="s">
        <v>1</v>
      </c>
      <c r="K85" s="103"/>
      <c r="L85" s="62"/>
      <c r="M85" s="104"/>
    </row>
    <row r="86" spans="1:13" s="102" customFormat="1">
      <c r="A86" s="39"/>
      <c r="B86" s="39"/>
      <c r="C86" s="39"/>
      <c r="D86" s="105" t="s">
        <v>38</v>
      </c>
      <c r="E86" s="105" t="s">
        <v>39</v>
      </c>
      <c r="F86" s="105"/>
      <c r="G86" s="105" t="s">
        <v>40</v>
      </c>
      <c r="H86" s="105"/>
      <c r="I86" s="353" t="s">
        <v>41</v>
      </c>
      <c r="J86" s="353"/>
      <c r="K86" s="106" t="s">
        <v>42</v>
      </c>
      <c r="L86" s="82"/>
      <c r="M86" s="39"/>
    </row>
    <row r="87" spans="1:13" s="264" customFormat="1" ht="27" customHeight="1">
      <c r="A87" s="256"/>
      <c r="B87" s="257">
        <v>1</v>
      </c>
      <c r="C87" s="350" t="s">
        <v>71</v>
      </c>
      <c r="D87" s="350"/>
      <c r="E87" s="258"/>
      <c r="F87" s="259"/>
      <c r="G87" s="258"/>
      <c r="H87" s="259"/>
      <c r="I87" s="260"/>
      <c r="J87" s="261"/>
      <c r="K87" s="262">
        <f>I87*E87</f>
        <v>0</v>
      </c>
      <c r="L87" s="263" t="s">
        <v>1</v>
      </c>
      <c r="M87" s="256"/>
    </row>
    <row r="88" spans="1:13" s="264" customFormat="1" ht="27" customHeight="1">
      <c r="A88" s="256"/>
      <c r="B88" s="257">
        <v>2</v>
      </c>
      <c r="C88" s="350" t="s">
        <v>71</v>
      </c>
      <c r="D88" s="350"/>
      <c r="E88" s="258"/>
      <c r="F88" s="259"/>
      <c r="G88" s="258"/>
      <c r="H88" s="259"/>
      <c r="I88" s="260"/>
      <c r="J88" s="261"/>
      <c r="K88" s="262">
        <f t="shared" ref="K88:K89" si="0">I88*E88</f>
        <v>0</v>
      </c>
      <c r="L88" s="263" t="s">
        <v>1</v>
      </c>
      <c r="M88" s="256"/>
    </row>
    <row r="89" spans="1:13" s="264" customFormat="1" ht="27" customHeight="1">
      <c r="A89" s="256"/>
      <c r="B89" s="257">
        <v>3</v>
      </c>
      <c r="C89" s="350" t="s">
        <v>71</v>
      </c>
      <c r="D89" s="350"/>
      <c r="E89" s="258"/>
      <c r="F89" s="259"/>
      <c r="G89" s="258"/>
      <c r="H89" s="259"/>
      <c r="I89" s="260"/>
      <c r="J89" s="261"/>
      <c r="K89" s="262">
        <f t="shared" si="0"/>
        <v>0</v>
      </c>
      <c r="L89" s="263" t="s">
        <v>1</v>
      </c>
      <c r="M89" s="256"/>
    </row>
    <row r="90" spans="1:13" s="88" customFormat="1" ht="15.75" customHeight="1">
      <c r="C90" s="74"/>
      <c r="D90" s="78"/>
      <c r="K90" s="89"/>
      <c r="L90" s="76"/>
      <c r="M90" s="90"/>
    </row>
    <row r="91" spans="1:13" s="102" customFormat="1">
      <c r="A91" s="62" t="s">
        <v>72</v>
      </c>
      <c r="B91" s="62"/>
      <c r="C91" s="62"/>
      <c r="D91" s="62"/>
      <c r="E91" s="62"/>
      <c r="F91" s="62"/>
      <c r="G91" s="62"/>
      <c r="H91" s="62"/>
      <c r="I91" s="253">
        <f>SUM(K93:K95)</f>
        <v>0</v>
      </c>
      <c r="J91" s="62" t="s">
        <v>1</v>
      </c>
      <c r="K91" s="103"/>
      <c r="L91" s="62"/>
      <c r="M91" s="104"/>
    </row>
    <row r="92" spans="1:13" s="102" customFormat="1">
      <c r="A92" s="39"/>
      <c r="B92" s="39"/>
      <c r="C92" s="39"/>
      <c r="D92" s="105" t="s">
        <v>38</v>
      </c>
      <c r="E92" s="105" t="s">
        <v>39</v>
      </c>
      <c r="F92" s="105"/>
      <c r="G92" s="105" t="s">
        <v>40</v>
      </c>
      <c r="H92" s="105"/>
      <c r="I92" s="353" t="s">
        <v>41</v>
      </c>
      <c r="J92" s="353"/>
      <c r="K92" s="106" t="s">
        <v>42</v>
      </c>
      <c r="L92" s="82"/>
      <c r="M92" s="39"/>
    </row>
    <row r="93" spans="1:13" s="264" customFormat="1" ht="27" customHeight="1">
      <c r="A93" s="256"/>
      <c r="B93" s="257">
        <v>1</v>
      </c>
      <c r="C93" s="350" t="s">
        <v>71</v>
      </c>
      <c r="D93" s="350"/>
      <c r="E93" s="258"/>
      <c r="F93" s="259"/>
      <c r="G93" s="258"/>
      <c r="H93" s="259"/>
      <c r="I93" s="260"/>
      <c r="J93" s="261"/>
      <c r="K93" s="262">
        <f>I93*E93</f>
        <v>0</v>
      </c>
      <c r="L93" s="263" t="s">
        <v>1</v>
      </c>
      <c r="M93" s="256"/>
    </row>
    <row r="94" spans="1:13" s="264" customFormat="1" ht="27" customHeight="1">
      <c r="A94" s="256"/>
      <c r="B94" s="257">
        <v>2</v>
      </c>
      <c r="C94" s="350" t="s">
        <v>71</v>
      </c>
      <c r="D94" s="350"/>
      <c r="E94" s="258"/>
      <c r="F94" s="259"/>
      <c r="G94" s="258"/>
      <c r="H94" s="259"/>
      <c r="I94" s="260"/>
      <c r="J94" s="261"/>
      <c r="K94" s="262">
        <f t="shared" ref="K94:K95" si="1">I94*E94</f>
        <v>0</v>
      </c>
      <c r="L94" s="263" t="s">
        <v>1</v>
      </c>
      <c r="M94" s="256"/>
    </row>
    <row r="95" spans="1:13" s="264" customFormat="1" ht="27" customHeight="1">
      <c r="A95" s="256"/>
      <c r="B95" s="257">
        <v>3</v>
      </c>
      <c r="C95" s="350" t="s">
        <v>71</v>
      </c>
      <c r="D95" s="350"/>
      <c r="E95" s="258"/>
      <c r="F95" s="259"/>
      <c r="G95" s="258"/>
      <c r="H95" s="259"/>
      <c r="I95" s="260"/>
      <c r="J95" s="261"/>
      <c r="K95" s="270">
        <f t="shared" si="1"/>
        <v>0</v>
      </c>
      <c r="L95" s="263" t="s">
        <v>1</v>
      </c>
      <c r="M95" s="256"/>
    </row>
    <row r="96" spans="1:13" s="264" customFormat="1" ht="17.25" customHeight="1">
      <c r="A96" s="256"/>
      <c r="B96" s="257"/>
      <c r="C96" s="266"/>
      <c r="D96" s="266"/>
      <c r="E96" s="259"/>
      <c r="F96" s="259"/>
      <c r="G96" s="259"/>
      <c r="H96" s="259"/>
      <c r="I96" s="267"/>
      <c r="J96" s="261"/>
      <c r="K96" s="268"/>
      <c r="L96" s="263"/>
      <c r="M96" s="256"/>
    </row>
    <row r="97" spans="1:13" s="88" customFormat="1">
      <c r="A97" s="108" t="s">
        <v>43</v>
      </c>
      <c r="B97" s="78"/>
      <c r="C97" s="39"/>
      <c r="D97" s="79"/>
      <c r="E97" s="39"/>
      <c r="F97" s="39"/>
      <c r="G97" s="39"/>
      <c r="H97" s="39"/>
      <c r="I97" s="39"/>
      <c r="J97" s="39"/>
      <c r="K97" s="269">
        <f>L98</f>
        <v>0</v>
      </c>
      <c r="L97" s="109" t="s">
        <v>1</v>
      </c>
      <c r="M97" s="82"/>
    </row>
    <row r="98" spans="1:13" s="274" customFormat="1" ht="32.25" customHeight="1">
      <c r="A98" s="256"/>
      <c r="B98" s="256">
        <v>1</v>
      </c>
      <c r="C98" s="271" t="s">
        <v>44</v>
      </c>
      <c r="D98" s="271"/>
      <c r="E98" s="256"/>
      <c r="F98" s="256"/>
      <c r="G98" s="256"/>
      <c r="H98" s="256"/>
      <c r="I98" s="256"/>
      <c r="J98" s="256"/>
      <c r="K98" s="272"/>
      <c r="L98" s="260"/>
      <c r="M98" s="273" t="s">
        <v>1</v>
      </c>
    </row>
    <row r="99" spans="1:13" s="110" customFormat="1" ht="12" customHeight="1">
      <c r="A99" s="78"/>
      <c r="B99" s="39"/>
      <c r="C99" s="79"/>
      <c r="D99" s="79"/>
      <c r="E99" s="39"/>
      <c r="F99" s="39"/>
      <c r="G99" s="39"/>
      <c r="H99" s="39"/>
      <c r="I99" s="39"/>
      <c r="J99" s="39"/>
      <c r="K99" s="80"/>
      <c r="L99" s="81"/>
      <c r="M99" s="82"/>
    </row>
    <row r="100" spans="1:13" s="114" customFormat="1" ht="27.75">
      <c r="A100" s="53"/>
      <c r="B100" s="54" t="s">
        <v>45</v>
      </c>
      <c r="C100" s="111"/>
      <c r="D100" s="112"/>
      <c r="E100" s="112"/>
      <c r="F100" s="112"/>
      <c r="G100" s="112"/>
      <c r="H100" s="112"/>
      <c r="I100" s="113"/>
      <c r="J100" s="112"/>
      <c r="K100" s="275">
        <f>K101+K134+K140+K153</f>
        <v>0</v>
      </c>
      <c r="L100" s="56" t="s">
        <v>1</v>
      </c>
      <c r="M100" s="53"/>
    </row>
    <row r="101" spans="1:13" s="21" customFormat="1" ht="27.75" customHeight="1">
      <c r="A101" s="57" t="s">
        <v>26</v>
      </c>
      <c r="D101" s="22"/>
      <c r="E101" s="22"/>
      <c r="F101" s="22"/>
      <c r="G101" s="22"/>
      <c r="H101" s="22"/>
      <c r="I101" s="22"/>
      <c r="J101" s="22"/>
      <c r="K101" s="238">
        <f>K102+K115+K119</f>
        <v>0</v>
      </c>
      <c r="L101" s="21" t="s">
        <v>1</v>
      </c>
      <c r="M101" s="22"/>
    </row>
    <row r="102" spans="1:13" s="59" customFormat="1" ht="28.5" customHeight="1">
      <c r="A102" s="58" t="s">
        <v>27</v>
      </c>
      <c r="D102" s="60"/>
      <c r="E102" s="60"/>
      <c r="F102" s="60"/>
      <c r="G102" s="60"/>
      <c r="H102" s="60"/>
      <c r="I102" s="60"/>
      <c r="J102" s="60"/>
      <c r="K102" s="250">
        <f>SUM(I103,I113)</f>
        <v>0</v>
      </c>
      <c r="L102" s="59" t="s">
        <v>1</v>
      </c>
      <c r="M102" s="60"/>
    </row>
    <row r="103" spans="1:13" s="25" customFormat="1">
      <c r="A103" s="25" t="s">
        <v>16</v>
      </c>
      <c r="I103" s="236">
        <f>K104+K107+K111</f>
        <v>0</v>
      </c>
      <c r="J103" s="25" t="s">
        <v>1</v>
      </c>
    </row>
    <row r="104" spans="1:13" s="25" customFormat="1">
      <c r="B104" s="25" t="s">
        <v>17</v>
      </c>
      <c r="J104" s="28"/>
      <c r="K104" s="235">
        <f>SUM(L105:L106)</f>
        <v>0</v>
      </c>
      <c r="L104" s="25" t="s">
        <v>1</v>
      </c>
    </row>
    <row r="105" spans="1:13">
      <c r="D105" s="1" t="s">
        <v>28</v>
      </c>
      <c r="J105" s="35"/>
      <c r="K105" s="35"/>
      <c r="L105" s="233"/>
      <c r="M105" s="1" t="s">
        <v>1</v>
      </c>
    </row>
    <row r="106" spans="1:13">
      <c r="D106" s="48" t="s">
        <v>29</v>
      </c>
      <c r="J106" s="35"/>
      <c r="K106" s="35"/>
      <c r="L106" s="234"/>
      <c r="M106" s="34" t="s">
        <v>1</v>
      </c>
    </row>
    <row r="107" spans="1:13" s="25" customFormat="1">
      <c r="B107" s="25" t="s">
        <v>21</v>
      </c>
      <c r="K107" s="235">
        <f>SUM(L108:L110)</f>
        <v>0</v>
      </c>
      <c r="L107" s="25" t="s">
        <v>1</v>
      </c>
    </row>
    <row r="108" spans="1:13" s="25" customFormat="1">
      <c r="D108" s="1" t="s">
        <v>67</v>
      </c>
      <c r="K108" s="28"/>
      <c r="L108" s="233"/>
      <c r="M108" s="1" t="s">
        <v>1</v>
      </c>
    </row>
    <row r="109" spans="1:13" s="25" customFormat="1">
      <c r="D109" s="1" t="s">
        <v>68</v>
      </c>
      <c r="K109" s="28"/>
      <c r="L109" s="234"/>
      <c r="M109" s="34" t="s">
        <v>1</v>
      </c>
    </row>
    <row r="110" spans="1:13" s="25" customFormat="1">
      <c r="D110" s="1" t="s">
        <v>69</v>
      </c>
      <c r="K110" s="28"/>
      <c r="L110" s="234"/>
      <c r="M110" s="34" t="s">
        <v>1</v>
      </c>
    </row>
    <row r="111" spans="1:13" s="25" customFormat="1">
      <c r="B111" s="25" t="s">
        <v>30</v>
      </c>
      <c r="K111" s="235"/>
      <c r="L111" s="25" t="s">
        <v>1</v>
      </c>
    </row>
    <row r="112" spans="1:13" s="25" customFormat="1">
      <c r="K112" s="247"/>
    </row>
    <row r="113" spans="1:13" s="25" customFormat="1">
      <c r="A113" s="25" t="s">
        <v>31</v>
      </c>
      <c r="I113" s="236"/>
      <c r="J113" s="25" t="s">
        <v>1</v>
      </c>
      <c r="K113" s="27"/>
      <c r="L113" s="27"/>
    </row>
    <row r="114" spans="1:13" s="25" customFormat="1" ht="17.25" customHeight="1">
      <c r="K114" s="28"/>
    </row>
    <row r="115" spans="1:13" s="59" customFormat="1">
      <c r="A115" s="328" t="s">
        <v>119</v>
      </c>
      <c r="K115" s="327">
        <f>SUM(L116:L117)</f>
        <v>0</v>
      </c>
      <c r="L115" s="59" t="s">
        <v>1</v>
      </c>
    </row>
    <row r="116" spans="1:13">
      <c r="B116" s="1">
        <v>1</v>
      </c>
      <c r="C116" s="1" t="s">
        <v>120</v>
      </c>
      <c r="K116" s="35"/>
      <c r="L116" s="233"/>
      <c r="M116" s="1" t="s">
        <v>1</v>
      </c>
    </row>
    <row r="117" spans="1:13">
      <c r="B117" s="1">
        <v>2</v>
      </c>
      <c r="C117" s="1" t="s">
        <v>120</v>
      </c>
      <c r="K117" s="35"/>
      <c r="L117" s="234"/>
      <c r="M117" s="34" t="s">
        <v>1</v>
      </c>
    </row>
    <row r="118" spans="1:13" s="25" customFormat="1" ht="20.25" customHeight="1">
      <c r="K118" s="28"/>
    </row>
    <row r="119" spans="1:13" s="67" customFormat="1">
      <c r="A119" s="64" t="s">
        <v>32</v>
      </c>
      <c r="B119" s="61"/>
      <c r="C119" s="61"/>
      <c r="D119" s="65"/>
      <c r="E119" s="65"/>
      <c r="F119" s="65"/>
      <c r="G119" s="65"/>
      <c r="H119" s="65"/>
      <c r="I119" s="65"/>
      <c r="J119" s="65"/>
      <c r="K119" s="250">
        <f>SUM(I120,I125,I129)</f>
        <v>0</v>
      </c>
      <c r="L119" s="61" t="s">
        <v>1</v>
      </c>
      <c r="M119" s="65"/>
    </row>
    <row r="120" spans="1:13" s="72" customFormat="1">
      <c r="A120" s="66"/>
      <c r="B120" s="68" t="s">
        <v>33</v>
      </c>
      <c r="C120" s="69"/>
      <c r="D120" s="70"/>
      <c r="E120" s="71"/>
      <c r="F120" s="71"/>
      <c r="G120" s="66"/>
      <c r="H120" s="66"/>
      <c r="I120" s="238">
        <f>SUM(L121:L123)</f>
        <v>0</v>
      </c>
      <c r="J120" s="24" t="s">
        <v>1</v>
      </c>
      <c r="K120" s="66"/>
      <c r="L120" s="66"/>
      <c r="M120" s="66"/>
    </row>
    <row r="121" spans="1:13" s="75" customFormat="1">
      <c r="A121" s="34"/>
      <c r="B121" s="73">
        <v>1</v>
      </c>
      <c r="C121" s="74" t="s">
        <v>70</v>
      </c>
      <c r="E121" s="34"/>
      <c r="F121" s="34"/>
      <c r="G121" s="34"/>
      <c r="H121" s="34"/>
      <c r="I121" s="34"/>
      <c r="J121" s="34"/>
      <c r="K121" s="34"/>
      <c r="L121" s="249"/>
      <c r="M121" s="34" t="s">
        <v>1</v>
      </c>
    </row>
    <row r="122" spans="1:13" s="75" customFormat="1">
      <c r="A122" s="34"/>
      <c r="B122" s="73">
        <v>2</v>
      </c>
      <c r="C122" s="74" t="s">
        <v>70</v>
      </c>
      <c r="E122" s="34"/>
      <c r="F122" s="34"/>
      <c r="G122" s="34"/>
      <c r="H122" s="34"/>
      <c r="I122" s="34"/>
      <c r="J122" s="34"/>
      <c r="K122" s="34"/>
      <c r="L122" s="249"/>
      <c r="M122" s="34" t="s">
        <v>1</v>
      </c>
    </row>
    <row r="123" spans="1:13" s="75" customFormat="1">
      <c r="A123" s="34"/>
      <c r="B123" s="73">
        <v>3</v>
      </c>
      <c r="C123" s="74" t="s">
        <v>70</v>
      </c>
      <c r="E123" s="34"/>
      <c r="F123" s="34"/>
      <c r="G123" s="34"/>
      <c r="H123" s="34"/>
      <c r="I123" s="34"/>
      <c r="J123" s="34"/>
      <c r="K123" s="34"/>
      <c r="L123" s="249"/>
      <c r="M123" s="34" t="s">
        <v>1</v>
      </c>
    </row>
    <row r="124" spans="1:13" s="75" customFormat="1">
      <c r="A124" s="34"/>
      <c r="B124" s="73"/>
      <c r="C124" s="74"/>
      <c r="E124" s="34"/>
      <c r="F124" s="34"/>
      <c r="G124" s="34"/>
      <c r="H124" s="34"/>
      <c r="I124" s="34"/>
      <c r="J124" s="34"/>
      <c r="K124" s="34"/>
      <c r="L124" s="76"/>
      <c r="M124" s="34"/>
    </row>
    <row r="125" spans="1:13" s="87" customFormat="1" ht="27" customHeight="1">
      <c r="A125" s="83"/>
      <c r="B125" s="68" t="s">
        <v>34</v>
      </c>
      <c r="C125" s="68"/>
      <c r="D125" s="68"/>
      <c r="E125" s="68"/>
      <c r="F125" s="68"/>
      <c r="G125" s="68"/>
      <c r="H125" s="68"/>
      <c r="I125" s="251">
        <f>SUM(L126:L128)</f>
        <v>0</v>
      </c>
      <c r="J125" s="85" t="s">
        <v>1</v>
      </c>
      <c r="K125" s="84"/>
      <c r="L125" s="85"/>
      <c r="M125" s="86"/>
    </row>
    <row r="126" spans="1:13" s="88" customFormat="1">
      <c r="B126" s="73">
        <v>1</v>
      </c>
      <c r="C126" s="74" t="s">
        <v>70</v>
      </c>
      <c r="D126" s="78"/>
      <c r="K126" s="89"/>
      <c r="L126" s="249"/>
      <c r="M126" s="90" t="s">
        <v>1</v>
      </c>
    </row>
    <row r="127" spans="1:13" s="88" customFormat="1">
      <c r="B127" s="73">
        <v>2</v>
      </c>
      <c r="C127" s="74" t="s">
        <v>70</v>
      </c>
      <c r="D127" s="78"/>
      <c r="K127" s="89"/>
      <c r="L127" s="249"/>
      <c r="M127" s="90" t="s">
        <v>1</v>
      </c>
    </row>
    <row r="128" spans="1:13" s="88" customFormat="1" ht="24" customHeight="1">
      <c r="B128" s="73">
        <v>3</v>
      </c>
      <c r="C128" s="74" t="s">
        <v>70</v>
      </c>
      <c r="D128" s="78"/>
      <c r="I128" s="91"/>
      <c r="J128" s="92"/>
      <c r="K128" s="89"/>
      <c r="L128" s="249"/>
      <c r="M128" s="90" t="s">
        <v>1</v>
      </c>
    </row>
    <row r="129" spans="1:13" s="72" customFormat="1">
      <c r="A129" s="93"/>
      <c r="B129" s="94" t="s">
        <v>35</v>
      </c>
      <c r="C129" s="95"/>
      <c r="D129" s="95"/>
      <c r="E129" s="95"/>
      <c r="F129" s="95"/>
      <c r="G129" s="95"/>
      <c r="H129" s="95"/>
      <c r="I129" s="252">
        <f>SUM(L130:L132)</f>
        <v>0</v>
      </c>
      <c r="J129" s="85" t="s">
        <v>1</v>
      </c>
      <c r="K129" s="96"/>
      <c r="L129" s="85"/>
      <c r="M129" s="97"/>
    </row>
    <row r="130" spans="1:13" s="88" customFormat="1">
      <c r="B130" s="73">
        <v>1</v>
      </c>
      <c r="C130" s="74" t="s">
        <v>70</v>
      </c>
      <c r="D130" s="78"/>
      <c r="K130" s="89"/>
      <c r="L130" s="249"/>
      <c r="M130" s="90" t="s">
        <v>1</v>
      </c>
    </row>
    <row r="131" spans="1:13" s="88" customFormat="1">
      <c r="B131" s="73">
        <v>2</v>
      </c>
      <c r="C131" s="74" t="s">
        <v>70</v>
      </c>
      <c r="D131" s="78"/>
      <c r="K131" s="89"/>
      <c r="L131" s="249"/>
      <c r="M131" s="90" t="s">
        <v>1</v>
      </c>
    </row>
    <row r="132" spans="1:13" s="88" customFormat="1">
      <c r="B132" s="73">
        <v>3</v>
      </c>
      <c r="C132" s="74" t="s">
        <v>70</v>
      </c>
      <c r="D132" s="78"/>
      <c r="K132" s="89"/>
      <c r="L132" s="249"/>
      <c r="M132" s="90" t="s">
        <v>1</v>
      </c>
    </row>
    <row r="133" spans="1:13" s="88" customFormat="1" ht="18.75" customHeight="1">
      <c r="B133" s="73"/>
      <c r="C133" s="74"/>
      <c r="D133" s="78"/>
      <c r="K133" s="89"/>
      <c r="L133" s="76"/>
      <c r="M133" s="90"/>
    </row>
    <row r="134" spans="1:13" s="88" customFormat="1">
      <c r="A134" s="57" t="s">
        <v>84</v>
      </c>
      <c r="B134" s="73"/>
      <c r="C134" s="74"/>
      <c r="D134" s="78"/>
      <c r="K134" s="311">
        <f>I135</f>
        <v>0</v>
      </c>
      <c r="L134" s="312" t="s">
        <v>1</v>
      </c>
      <c r="M134" s="312"/>
    </row>
    <row r="135" spans="1:13" s="88" customFormat="1">
      <c r="B135" s="68" t="s">
        <v>34</v>
      </c>
      <c r="C135" s="68"/>
      <c r="D135" s="68"/>
      <c r="E135" s="68"/>
      <c r="F135" s="68"/>
      <c r="G135" s="68"/>
      <c r="H135" s="68"/>
      <c r="I135" s="251">
        <f>SUM(L136:L138)</f>
        <v>0</v>
      </c>
      <c r="J135" s="85" t="s">
        <v>1</v>
      </c>
      <c r="K135" s="84"/>
      <c r="L135" s="85"/>
      <c r="M135" s="86"/>
    </row>
    <row r="136" spans="1:13" s="88" customFormat="1">
      <c r="B136" s="73">
        <v>1</v>
      </c>
      <c r="C136" s="74" t="s">
        <v>85</v>
      </c>
      <c r="D136" s="78"/>
      <c r="K136" s="89"/>
      <c r="L136" s="249"/>
      <c r="M136" s="90" t="s">
        <v>1</v>
      </c>
    </row>
    <row r="137" spans="1:13" s="88" customFormat="1">
      <c r="B137" s="88">
        <v>2</v>
      </c>
      <c r="C137" s="74" t="s">
        <v>70</v>
      </c>
      <c r="D137" s="78"/>
      <c r="K137" s="89"/>
      <c r="L137" s="249"/>
      <c r="M137" s="90" t="s">
        <v>1</v>
      </c>
    </row>
    <row r="138" spans="1:13" s="88" customFormat="1">
      <c r="B138" s="73">
        <v>3</v>
      </c>
      <c r="C138" s="74" t="s">
        <v>70</v>
      </c>
      <c r="D138" s="78"/>
      <c r="K138" s="89"/>
      <c r="L138" s="249"/>
      <c r="M138" s="90" t="s">
        <v>1</v>
      </c>
    </row>
    <row r="139" spans="1:13" s="88" customFormat="1">
      <c r="B139" s="73"/>
      <c r="C139" s="74"/>
      <c r="D139" s="78"/>
      <c r="K139" s="89"/>
      <c r="L139" s="76"/>
      <c r="M139" s="90"/>
    </row>
    <row r="140" spans="1:13" s="88" customFormat="1">
      <c r="A140" s="98" t="s">
        <v>36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254">
        <f>SUM(I141,I147)</f>
        <v>0</v>
      </c>
      <c r="L140" s="99" t="s">
        <v>1</v>
      </c>
      <c r="M140" s="100"/>
    </row>
    <row r="141" spans="1:13" s="102" customFormat="1">
      <c r="A141" s="62" t="s">
        <v>37</v>
      </c>
      <c r="B141" s="62"/>
      <c r="C141" s="62"/>
      <c r="D141" s="62"/>
      <c r="E141" s="62"/>
      <c r="F141" s="62"/>
      <c r="G141" s="62"/>
      <c r="H141" s="62"/>
      <c r="I141" s="253">
        <f>SUM(K143:K145)</f>
        <v>0</v>
      </c>
      <c r="J141" s="62" t="s">
        <v>1</v>
      </c>
      <c r="K141" s="103"/>
      <c r="L141" s="62"/>
      <c r="M141" s="104"/>
    </row>
    <row r="142" spans="1:13" s="102" customFormat="1">
      <c r="A142" s="39"/>
      <c r="B142" s="39"/>
      <c r="C142" s="39"/>
      <c r="D142" s="105" t="s">
        <v>38</v>
      </c>
      <c r="E142" s="105" t="s">
        <v>39</v>
      </c>
      <c r="F142" s="105"/>
      <c r="G142" s="105" t="s">
        <v>40</v>
      </c>
      <c r="H142" s="105"/>
      <c r="I142" s="353" t="s">
        <v>41</v>
      </c>
      <c r="J142" s="353"/>
      <c r="K142" s="106" t="s">
        <v>42</v>
      </c>
      <c r="L142" s="82"/>
      <c r="M142" s="39"/>
    </row>
    <row r="143" spans="1:13" s="264" customFormat="1" ht="27" customHeight="1">
      <c r="A143" s="256"/>
      <c r="B143" s="257">
        <v>1</v>
      </c>
      <c r="C143" s="350" t="s">
        <v>71</v>
      </c>
      <c r="D143" s="350"/>
      <c r="E143" s="258"/>
      <c r="F143" s="259"/>
      <c r="G143" s="258"/>
      <c r="H143" s="259"/>
      <c r="I143" s="260"/>
      <c r="J143" s="261"/>
      <c r="K143" s="262">
        <f>I143*E143</f>
        <v>0</v>
      </c>
      <c r="L143" s="263" t="s">
        <v>1</v>
      </c>
      <c r="M143" s="256"/>
    </row>
    <row r="144" spans="1:13" s="264" customFormat="1" ht="27" customHeight="1">
      <c r="A144" s="256"/>
      <c r="B144" s="257">
        <v>2</v>
      </c>
      <c r="C144" s="350" t="s">
        <v>71</v>
      </c>
      <c r="D144" s="350"/>
      <c r="E144" s="258"/>
      <c r="F144" s="259"/>
      <c r="G144" s="258"/>
      <c r="H144" s="259"/>
      <c r="I144" s="260"/>
      <c r="J144" s="261"/>
      <c r="K144" s="262">
        <f t="shared" ref="K144:K145" si="2">I144*E144</f>
        <v>0</v>
      </c>
      <c r="L144" s="263" t="s">
        <v>1</v>
      </c>
      <c r="M144" s="256"/>
    </row>
    <row r="145" spans="1:13" s="264" customFormat="1" ht="27" customHeight="1">
      <c r="A145" s="256"/>
      <c r="B145" s="257">
        <v>3</v>
      </c>
      <c r="C145" s="350" t="s">
        <v>71</v>
      </c>
      <c r="D145" s="350"/>
      <c r="E145" s="258"/>
      <c r="F145" s="259"/>
      <c r="G145" s="258"/>
      <c r="H145" s="259"/>
      <c r="I145" s="260"/>
      <c r="J145" s="261"/>
      <c r="K145" s="262">
        <f t="shared" si="2"/>
        <v>0</v>
      </c>
      <c r="L145" s="263" t="s">
        <v>1</v>
      </c>
      <c r="M145" s="256"/>
    </row>
    <row r="146" spans="1:13" s="88" customFormat="1" ht="15.75" customHeight="1">
      <c r="C146" s="74"/>
      <c r="D146" s="78"/>
      <c r="K146" s="89"/>
      <c r="L146" s="76"/>
      <c r="M146" s="90"/>
    </row>
    <row r="147" spans="1:13" s="102" customFormat="1">
      <c r="A147" s="62" t="s">
        <v>72</v>
      </c>
      <c r="B147" s="62"/>
      <c r="C147" s="62"/>
      <c r="D147" s="62"/>
      <c r="E147" s="62"/>
      <c r="F147" s="62"/>
      <c r="G147" s="62"/>
      <c r="H147" s="62"/>
      <c r="I147" s="253">
        <f>SUM(K149:K151)</f>
        <v>0</v>
      </c>
      <c r="J147" s="62" t="s">
        <v>1</v>
      </c>
      <c r="K147" s="103"/>
      <c r="L147" s="62"/>
      <c r="M147" s="104"/>
    </row>
    <row r="148" spans="1:13" s="102" customFormat="1">
      <c r="A148" s="39"/>
      <c r="B148" s="39"/>
      <c r="C148" s="39"/>
      <c r="D148" s="105" t="s">
        <v>38</v>
      </c>
      <c r="E148" s="105" t="s">
        <v>39</v>
      </c>
      <c r="F148" s="105"/>
      <c r="G148" s="105" t="s">
        <v>40</v>
      </c>
      <c r="H148" s="105"/>
      <c r="I148" s="353" t="s">
        <v>41</v>
      </c>
      <c r="J148" s="353"/>
      <c r="K148" s="106" t="s">
        <v>42</v>
      </c>
      <c r="L148" s="82"/>
      <c r="M148" s="39"/>
    </row>
    <row r="149" spans="1:13" s="264" customFormat="1" ht="27" customHeight="1">
      <c r="A149" s="256"/>
      <c r="B149" s="257">
        <v>1</v>
      </c>
      <c r="C149" s="350" t="s">
        <v>71</v>
      </c>
      <c r="D149" s="350"/>
      <c r="E149" s="258"/>
      <c r="F149" s="259"/>
      <c r="G149" s="258"/>
      <c r="H149" s="259"/>
      <c r="I149" s="260"/>
      <c r="J149" s="261"/>
      <c r="K149" s="262">
        <f>I149*E149</f>
        <v>0</v>
      </c>
      <c r="L149" s="263" t="s">
        <v>1</v>
      </c>
      <c r="M149" s="256"/>
    </row>
    <row r="150" spans="1:13" s="264" customFormat="1" ht="27" customHeight="1">
      <c r="A150" s="256"/>
      <c r="B150" s="257">
        <v>2</v>
      </c>
      <c r="C150" s="350" t="s">
        <v>71</v>
      </c>
      <c r="D150" s="350"/>
      <c r="E150" s="258"/>
      <c r="F150" s="259"/>
      <c r="G150" s="258"/>
      <c r="H150" s="259"/>
      <c r="I150" s="260"/>
      <c r="J150" s="261"/>
      <c r="K150" s="262">
        <f t="shared" ref="K150:K151" si="3">I150*E150</f>
        <v>0</v>
      </c>
      <c r="L150" s="263" t="s">
        <v>1</v>
      </c>
      <c r="M150" s="256"/>
    </row>
    <row r="151" spans="1:13" s="264" customFormat="1" ht="27" customHeight="1">
      <c r="A151" s="256"/>
      <c r="B151" s="257">
        <v>3</v>
      </c>
      <c r="C151" s="350" t="s">
        <v>71</v>
      </c>
      <c r="D151" s="350"/>
      <c r="E151" s="258"/>
      <c r="F151" s="259"/>
      <c r="G151" s="258"/>
      <c r="H151" s="259"/>
      <c r="I151" s="260"/>
      <c r="J151" s="261"/>
      <c r="K151" s="270">
        <f t="shared" si="3"/>
        <v>0</v>
      </c>
      <c r="L151" s="263" t="s">
        <v>1</v>
      </c>
      <c r="M151" s="256"/>
    </row>
    <row r="152" spans="1:13" s="88" customFormat="1" ht="15.75" customHeight="1">
      <c r="C152" s="74"/>
      <c r="D152" s="78"/>
      <c r="K152" s="89"/>
      <c r="L152" s="76"/>
      <c r="M152" s="90"/>
    </row>
    <row r="153" spans="1:13" s="88" customFormat="1">
      <c r="A153" s="108" t="s">
        <v>43</v>
      </c>
      <c r="B153" s="78"/>
      <c r="C153" s="39"/>
      <c r="D153" s="79"/>
      <c r="E153" s="39"/>
      <c r="F153" s="39"/>
      <c r="G153" s="39"/>
      <c r="H153" s="39"/>
      <c r="I153" s="39"/>
      <c r="J153" s="39"/>
      <c r="K153" s="269">
        <f>L154</f>
        <v>0</v>
      </c>
      <c r="L153" s="109" t="s">
        <v>1</v>
      </c>
      <c r="M153" s="82"/>
    </row>
    <row r="154" spans="1:13" s="274" customFormat="1" ht="32.25" customHeight="1">
      <c r="A154" s="256"/>
      <c r="B154" s="256">
        <v>1</v>
      </c>
      <c r="C154" s="271" t="s">
        <v>44</v>
      </c>
      <c r="D154" s="271"/>
      <c r="E154" s="256"/>
      <c r="F154" s="256"/>
      <c r="G154" s="256"/>
      <c r="H154" s="256"/>
      <c r="I154" s="256"/>
      <c r="J154" s="256"/>
      <c r="K154" s="272"/>
      <c r="L154" s="260"/>
      <c r="M154" s="273" t="s">
        <v>1</v>
      </c>
    </row>
    <row r="155" spans="1:13" s="274" customFormat="1">
      <c r="A155" s="256"/>
      <c r="B155" s="256"/>
      <c r="C155" s="271"/>
      <c r="D155" s="271"/>
      <c r="E155" s="256"/>
      <c r="F155" s="256"/>
      <c r="G155" s="256"/>
      <c r="H155" s="256"/>
      <c r="I155" s="256"/>
      <c r="J155" s="256"/>
      <c r="K155" s="272"/>
      <c r="L155" s="267"/>
      <c r="M155" s="273"/>
    </row>
    <row r="156" spans="1:13" s="336" customFormat="1" ht="32.25" customHeight="1">
      <c r="A156" s="332" t="s">
        <v>129</v>
      </c>
      <c r="B156" s="332"/>
      <c r="C156" s="333"/>
      <c r="D156" s="333"/>
      <c r="E156" s="332"/>
      <c r="F156" s="332"/>
      <c r="G156" s="332"/>
      <c r="H156" s="332"/>
      <c r="I156" s="332"/>
      <c r="J156" s="332"/>
      <c r="K156" s="337">
        <f>K157+K166</f>
        <v>0</v>
      </c>
      <c r="L156" s="334" t="s">
        <v>1</v>
      </c>
      <c r="M156" s="335"/>
    </row>
    <row r="157" spans="1:13" s="117" customFormat="1" ht="25.5" customHeight="1">
      <c r="B157" s="118" t="s">
        <v>46</v>
      </c>
      <c r="C157" s="119"/>
      <c r="D157" s="120"/>
      <c r="E157" s="120"/>
      <c r="F157" s="120"/>
      <c r="G157" s="120"/>
      <c r="H157" s="120"/>
      <c r="I157" s="120"/>
      <c r="J157" s="120"/>
      <c r="K157" s="277">
        <f>K158</f>
        <v>0</v>
      </c>
      <c r="L157" s="121" t="s">
        <v>1</v>
      </c>
      <c r="M157" s="122"/>
    </row>
    <row r="158" spans="1:13" s="125" customFormat="1" ht="25.5" customHeight="1">
      <c r="A158" s="69" t="s">
        <v>26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276">
        <f>SUM(K159)</f>
        <v>0</v>
      </c>
      <c r="L158" s="115" t="s">
        <v>1</v>
      </c>
      <c r="M158" s="124"/>
    </row>
    <row r="159" spans="1:13" s="67" customFormat="1">
      <c r="A159" s="64" t="s">
        <v>32</v>
      </c>
      <c r="B159" s="61"/>
      <c r="C159" s="61"/>
      <c r="D159" s="65"/>
      <c r="E159" s="65"/>
      <c r="F159" s="65"/>
      <c r="G159" s="65"/>
      <c r="H159" s="65"/>
      <c r="I159" s="65"/>
      <c r="J159" s="65"/>
      <c r="K159" s="250">
        <f>SUM(I160)</f>
        <v>0</v>
      </c>
      <c r="L159" s="61" t="s">
        <v>1</v>
      </c>
      <c r="M159" s="65"/>
    </row>
    <row r="160" spans="1:13" s="129" customFormat="1" ht="47.25" customHeight="1">
      <c r="A160" s="126"/>
      <c r="B160" s="358" t="s">
        <v>47</v>
      </c>
      <c r="C160" s="358"/>
      <c r="D160" s="358"/>
      <c r="E160" s="358"/>
      <c r="F160" s="358"/>
      <c r="G160" s="358"/>
      <c r="H160" s="255"/>
      <c r="I160" s="278">
        <f>SUM(L161:L163)</f>
        <v>0</v>
      </c>
      <c r="J160" s="279" t="s">
        <v>1</v>
      </c>
      <c r="K160" s="128"/>
      <c r="L160" s="127"/>
      <c r="M160" s="124"/>
    </row>
    <row r="161" spans="1:13" s="88" customFormat="1">
      <c r="B161" s="73">
        <v>1</v>
      </c>
      <c r="C161" s="74" t="s">
        <v>70</v>
      </c>
      <c r="D161" s="78"/>
      <c r="K161" s="89"/>
      <c r="L161" s="249"/>
      <c r="M161" s="90" t="s">
        <v>1</v>
      </c>
    </row>
    <row r="162" spans="1:13" s="88" customFormat="1">
      <c r="B162" s="73">
        <v>2</v>
      </c>
      <c r="C162" s="74" t="s">
        <v>70</v>
      </c>
      <c r="D162" s="78"/>
      <c r="K162" s="89"/>
      <c r="L162" s="249"/>
      <c r="M162" s="90" t="s">
        <v>1</v>
      </c>
    </row>
    <row r="163" spans="1:13" s="88" customFormat="1">
      <c r="B163" s="73">
        <v>3</v>
      </c>
      <c r="C163" s="74" t="s">
        <v>70</v>
      </c>
      <c r="D163" s="78"/>
      <c r="K163" s="89"/>
      <c r="L163" s="249"/>
      <c r="M163" s="90" t="s">
        <v>1</v>
      </c>
    </row>
    <row r="164" spans="1:13" s="36" customFormat="1" ht="13.5" customHeight="1">
      <c r="B164" s="88"/>
      <c r="C164" s="74"/>
      <c r="K164" s="130"/>
      <c r="L164" s="131"/>
      <c r="M164" s="90"/>
    </row>
    <row r="165" spans="1:13" s="36" customFormat="1">
      <c r="B165" s="88"/>
      <c r="C165" s="74"/>
      <c r="K165" s="130"/>
      <c r="L165" s="131"/>
      <c r="M165" s="90"/>
    </row>
    <row r="166" spans="1:13" s="36" customFormat="1" ht="24" customHeight="1">
      <c r="A166" s="132"/>
      <c r="B166" s="133" t="s">
        <v>48</v>
      </c>
      <c r="C166" s="134"/>
      <c r="D166" s="134"/>
      <c r="E166" s="134"/>
      <c r="F166" s="134"/>
      <c r="G166" s="135"/>
      <c r="H166" s="135"/>
      <c r="I166" s="136"/>
      <c r="J166" s="134"/>
      <c r="K166" s="282">
        <f>K167</f>
        <v>0</v>
      </c>
      <c r="L166" s="132" t="s">
        <v>1</v>
      </c>
      <c r="M166" s="134"/>
    </row>
    <row r="167" spans="1:13" s="36" customFormat="1" ht="24" customHeight="1">
      <c r="A167" s="137" t="s">
        <v>26</v>
      </c>
      <c r="B167" s="138"/>
      <c r="C167" s="139"/>
      <c r="D167" s="139"/>
      <c r="E167" s="139"/>
      <c r="F167" s="139"/>
      <c r="G167" s="140"/>
      <c r="H167" s="140"/>
      <c r="I167" s="141"/>
      <c r="J167" s="139"/>
      <c r="K167" s="283">
        <f>SUM(K168)</f>
        <v>0</v>
      </c>
      <c r="L167" s="24" t="s">
        <v>1</v>
      </c>
      <c r="M167" s="139"/>
    </row>
    <row r="168" spans="1:13" s="67" customFormat="1">
      <c r="A168" s="64" t="s">
        <v>32</v>
      </c>
      <c r="B168" s="61"/>
      <c r="C168" s="61"/>
      <c r="D168" s="65"/>
      <c r="E168" s="65"/>
      <c r="F168" s="65"/>
      <c r="G168" s="65"/>
      <c r="H168" s="65"/>
      <c r="I168" s="65"/>
      <c r="J168" s="65"/>
      <c r="K168" s="284">
        <f>SUM(I169)</f>
        <v>0</v>
      </c>
      <c r="L168" s="61" t="s">
        <v>1</v>
      </c>
      <c r="M168" s="65"/>
    </row>
    <row r="169" spans="1:13" s="36" customFormat="1" ht="48.75" customHeight="1">
      <c r="A169" s="142"/>
      <c r="B169" s="358" t="s">
        <v>47</v>
      </c>
      <c r="C169" s="358"/>
      <c r="D169" s="358"/>
      <c r="E169" s="358"/>
      <c r="F169" s="358"/>
      <c r="G169" s="358"/>
      <c r="H169" s="255"/>
      <c r="I169" s="280">
        <f>SUM(L170:L172)</f>
        <v>0</v>
      </c>
      <c r="J169" s="281" t="s">
        <v>1</v>
      </c>
      <c r="K169" s="143"/>
      <c r="L169" s="143"/>
      <c r="M169" s="144"/>
    </row>
    <row r="170" spans="1:13" s="88" customFormat="1">
      <c r="B170" s="73">
        <v>1</v>
      </c>
      <c r="C170" s="74" t="s">
        <v>70</v>
      </c>
      <c r="D170" s="78"/>
      <c r="K170" s="89"/>
      <c r="L170" s="249"/>
      <c r="M170" s="90" t="s">
        <v>1</v>
      </c>
    </row>
    <row r="171" spans="1:13" s="88" customFormat="1">
      <c r="B171" s="73">
        <v>2</v>
      </c>
      <c r="C171" s="74" t="s">
        <v>70</v>
      </c>
      <c r="D171" s="78"/>
      <c r="K171" s="89"/>
      <c r="L171" s="249"/>
      <c r="M171" s="90" t="s">
        <v>1</v>
      </c>
    </row>
    <row r="172" spans="1:13" s="88" customFormat="1">
      <c r="B172" s="73">
        <v>3</v>
      </c>
      <c r="C172" s="74" t="s">
        <v>70</v>
      </c>
      <c r="D172" s="78"/>
      <c r="K172" s="89"/>
      <c r="L172" s="249"/>
      <c r="M172" s="90" t="s">
        <v>1</v>
      </c>
    </row>
    <row r="173" spans="1:13" s="36" customFormat="1">
      <c r="A173" s="145"/>
      <c r="B173" s="146"/>
      <c r="C173" s="147"/>
      <c r="D173" s="147"/>
      <c r="E173" s="147"/>
      <c r="F173" s="147"/>
      <c r="G173" s="148"/>
      <c r="H173" s="148"/>
      <c r="I173" s="149"/>
      <c r="J173" s="147"/>
      <c r="K173" s="149"/>
      <c r="L173" s="149"/>
      <c r="M173" s="145"/>
    </row>
    <row r="174" spans="1:13" s="156" customFormat="1" ht="24" customHeight="1">
      <c r="A174" s="150" t="s">
        <v>126</v>
      </c>
      <c r="B174" s="151"/>
      <c r="C174" s="151"/>
      <c r="D174" s="152"/>
      <c r="E174" s="153"/>
      <c r="F174" s="153"/>
      <c r="G174" s="153"/>
      <c r="H174" s="153"/>
      <c r="I174" s="153"/>
      <c r="J174" s="153"/>
      <c r="K174" s="286">
        <f>K175</f>
        <v>0</v>
      </c>
      <c r="L174" s="154" t="s">
        <v>1</v>
      </c>
      <c r="M174" s="155"/>
    </row>
    <row r="175" spans="1:13" s="163" customFormat="1" ht="24" customHeight="1">
      <c r="A175" s="118"/>
      <c r="B175" s="157" t="s">
        <v>49</v>
      </c>
      <c r="C175" s="158"/>
      <c r="D175" s="159"/>
      <c r="E175" s="160"/>
      <c r="F175" s="160"/>
      <c r="G175" s="160"/>
      <c r="H175" s="160"/>
      <c r="I175" s="160"/>
      <c r="J175" s="160"/>
      <c r="K175" s="287">
        <f>K176</f>
        <v>0</v>
      </c>
      <c r="L175" s="161" t="s">
        <v>1</v>
      </c>
      <c r="M175" s="162"/>
    </row>
    <row r="176" spans="1:13" s="165" customFormat="1">
      <c r="A176" s="164" t="s">
        <v>26</v>
      </c>
      <c r="G176" s="166"/>
      <c r="H176" s="166"/>
      <c r="I176" s="167"/>
      <c r="K176" s="288">
        <f>K177</f>
        <v>0</v>
      </c>
      <c r="L176" s="168" t="s">
        <v>1</v>
      </c>
    </row>
    <row r="177" spans="1:13" s="170" customFormat="1">
      <c r="A177" s="164"/>
      <c r="B177" s="169" t="s">
        <v>50</v>
      </c>
      <c r="C177" s="165"/>
      <c r="D177" s="165"/>
      <c r="E177" s="165"/>
      <c r="F177" s="165"/>
      <c r="G177" s="166"/>
      <c r="H177" s="166"/>
      <c r="I177" s="167"/>
      <c r="J177" s="165"/>
      <c r="K177" s="288">
        <f>L183+L188+L178</f>
        <v>0</v>
      </c>
      <c r="L177" s="168" t="s">
        <v>1</v>
      </c>
      <c r="M177" s="165"/>
    </row>
    <row r="178" spans="1:13" s="173" customFormat="1">
      <c r="A178" s="171"/>
      <c r="B178" s="172" t="s">
        <v>51</v>
      </c>
      <c r="G178" s="174"/>
      <c r="H178" s="174"/>
      <c r="I178" s="175"/>
      <c r="K178" s="176"/>
      <c r="L178" s="285">
        <f>SUM(L179:L181)</f>
        <v>0</v>
      </c>
      <c r="M178" s="177" t="s">
        <v>1</v>
      </c>
    </row>
    <row r="179" spans="1:13" s="88" customFormat="1">
      <c r="B179" s="73">
        <v>1</v>
      </c>
      <c r="C179" s="74" t="s">
        <v>86</v>
      </c>
      <c r="D179" s="78"/>
      <c r="K179" s="89"/>
      <c r="L179" s="249"/>
      <c r="M179" s="90" t="s">
        <v>1</v>
      </c>
    </row>
    <row r="180" spans="1:13" s="88" customFormat="1">
      <c r="B180" s="73">
        <v>2</v>
      </c>
      <c r="C180" s="74" t="s">
        <v>86</v>
      </c>
      <c r="D180" s="78"/>
      <c r="K180" s="89"/>
      <c r="L180" s="249"/>
      <c r="M180" s="90" t="s">
        <v>1</v>
      </c>
    </row>
    <row r="181" spans="1:13" s="88" customFormat="1">
      <c r="B181" s="73">
        <v>3</v>
      </c>
      <c r="C181" s="74" t="s">
        <v>86</v>
      </c>
      <c r="D181" s="78"/>
      <c r="K181" s="89"/>
      <c r="L181" s="249"/>
      <c r="M181" s="90" t="s">
        <v>1</v>
      </c>
    </row>
    <row r="182" spans="1:13" s="88" customFormat="1">
      <c r="B182" s="73"/>
      <c r="C182" s="74"/>
      <c r="D182" s="78"/>
      <c r="K182" s="89"/>
      <c r="L182" s="76"/>
      <c r="M182" s="90"/>
    </row>
    <row r="183" spans="1:13" s="173" customFormat="1">
      <c r="A183" s="171"/>
      <c r="B183" s="172" t="s">
        <v>52</v>
      </c>
      <c r="G183" s="174"/>
      <c r="H183" s="174"/>
      <c r="I183" s="175"/>
      <c r="K183" s="176"/>
      <c r="L183" s="285">
        <f>SUM(L184:L186)</f>
        <v>0</v>
      </c>
      <c r="M183" s="177" t="s">
        <v>1</v>
      </c>
    </row>
    <row r="184" spans="1:13" s="88" customFormat="1">
      <c r="B184" s="73">
        <v>1</v>
      </c>
      <c r="C184" s="74" t="s">
        <v>86</v>
      </c>
      <c r="D184" s="78"/>
      <c r="K184" s="89"/>
      <c r="L184" s="249"/>
      <c r="M184" s="90" t="s">
        <v>1</v>
      </c>
    </row>
    <row r="185" spans="1:13" s="88" customFormat="1">
      <c r="B185" s="73">
        <v>2</v>
      </c>
      <c r="C185" s="74" t="s">
        <v>86</v>
      </c>
      <c r="D185" s="78"/>
      <c r="K185" s="89"/>
      <c r="L185" s="249"/>
      <c r="M185" s="90" t="s">
        <v>1</v>
      </c>
    </row>
    <row r="186" spans="1:13" s="88" customFormat="1">
      <c r="B186" s="73">
        <v>3</v>
      </c>
      <c r="C186" s="74" t="s">
        <v>86</v>
      </c>
      <c r="D186" s="78"/>
      <c r="K186" s="89"/>
      <c r="L186" s="249"/>
      <c r="M186" s="90" t="s">
        <v>1</v>
      </c>
    </row>
    <row r="187" spans="1:13" s="100" customFormat="1" ht="16.5" customHeight="1">
      <c r="A187" s="69"/>
      <c r="B187" s="98"/>
      <c r="C187" s="98"/>
      <c r="K187" s="123"/>
      <c r="L187" s="99"/>
    </row>
    <row r="188" spans="1:13" s="183" customFormat="1">
      <c r="A188" s="178"/>
      <c r="B188" s="179" t="s">
        <v>53</v>
      </c>
      <c r="C188" s="180"/>
      <c r="D188" s="181"/>
      <c r="E188" s="181"/>
      <c r="F188" s="181"/>
      <c r="G188" s="181"/>
      <c r="H188" s="181"/>
      <c r="I188" s="181"/>
      <c r="J188" s="181"/>
      <c r="K188" s="181"/>
      <c r="L188" s="182">
        <f>SUM(L189:L191)</f>
        <v>0</v>
      </c>
      <c r="M188" s="181" t="s">
        <v>1</v>
      </c>
    </row>
    <row r="189" spans="1:13" s="88" customFormat="1">
      <c r="B189" s="73">
        <v>1</v>
      </c>
      <c r="C189" s="74" t="s">
        <v>73</v>
      </c>
      <c r="D189" s="78"/>
      <c r="K189" s="89"/>
      <c r="L189" s="249"/>
      <c r="M189" s="90" t="s">
        <v>1</v>
      </c>
    </row>
    <row r="190" spans="1:13" s="88" customFormat="1">
      <c r="B190" s="73">
        <v>2</v>
      </c>
      <c r="C190" s="74" t="s">
        <v>73</v>
      </c>
      <c r="D190" s="78"/>
      <c r="K190" s="89"/>
      <c r="L190" s="249"/>
      <c r="M190" s="90" t="s">
        <v>1</v>
      </c>
    </row>
    <row r="191" spans="1:13" s="88" customFormat="1">
      <c r="B191" s="73">
        <v>3</v>
      </c>
      <c r="C191" s="74" t="s">
        <v>73</v>
      </c>
      <c r="D191" s="78"/>
      <c r="K191" s="89"/>
      <c r="L191" s="249"/>
      <c r="M191" s="90" t="s">
        <v>1</v>
      </c>
    </row>
    <row r="192" spans="1:13" s="39" customFormat="1" ht="13.5" customHeight="1">
      <c r="A192" s="36"/>
      <c r="C192" s="184"/>
      <c r="D192" s="185"/>
      <c r="L192" s="186"/>
    </row>
    <row r="193" spans="1:234" s="190" customFormat="1" ht="27.75">
      <c r="A193" s="121"/>
      <c r="B193" s="187" t="s">
        <v>54</v>
      </c>
      <c r="C193" s="188"/>
      <c r="D193" s="189"/>
      <c r="K193" s="289"/>
      <c r="L193" s="121" t="s">
        <v>1</v>
      </c>
    </row>
    <row r="194" spans="1:234" s="197" customFormat="1" ht="16.5" customHeight="1">
      <c r="A194" s="191"/>
      <c r="B194" s="192"/>
      <c r="C194" s="192"/>
      <c r="D194" s="193"/>
      <c r="E194" s="194"/>
      <c r="F194" s="194"/>
      <c r="G194" s="194"/>
      <c r="H194" s="194"/>
      <c r="I194" s="194"/>
      <c r="J194" s="194"/>
      <c r="K194" s="195"/>
      <c r="L194" s="196"/>
      <c r="M194" s="145"/>
    </row>
    <row r="195" spans="1:234" s="190" customFormat="1" ht="27.75">
      <c r="A195" s="121"/>
      <c r="B195" s="187" t="s">
        <v>88</v>
      </c>
      <c r="C195" s="188"/>
      <c r="D195" s="189"/>
      <c r="K195" s="289"/>
      <c r="L195" s="121" t="s">
        <v>1</v>
      </c>
    </row>
    <row r="196" spans="1:234" s="190" customFormat="1" ht="15.75" customHeight="1">
      <c r="A196" s="121"/>
      <c r="B196" s="187"/>
      <c r="C196" s="188"/>
      <c r="D196" s="189"/>
      <c r="K196" s="316"/>
      <c r="L196" s="121"/>
    </row>
    <row r="197" spans="1:234" s="190" customFormat="1" ht="27.75">
      <c r="A197" s="121"/>
      <c r="B197" s="187" t="s">
        <v>87</v>
      </c>
      <c r="C197" s="188"/>
      <c r="D197" s="189"/>
      <c r="K197" s="289"/>
      <c r="L197" s="121" t="s">
        <v>1</v>
      </c>
    </row>
    <row r="198" spans="1:234" s="190" customFormat="1" ht="10.5" customHeight="1">
      <c r="A198" s="121"/>
      <c r="B198" s="187"/>
      <c r="C198" s="188"/>
      <c r="D198" s="189"/>
      <c r="K198" s="317"/>
      <c r="L198" s="121"/>
    </row>
    <row r="199" spans="1:234" s="190" customFormat="1" ht="27.75">
      <c r="A199" s="121"/>
      <c r="B199" s="187" t="s">
        <v>89</v>
      </c>
      <c r="C199" s="188"/>
      <c r="D199" s="189"/>
      <c r="K199" s="289">
        <f>SUM(L200:L202)</f>
        <v>0</v>
      </c>
      <c r="L199" s="121" t="s">
        <v>1</v>
      </c>
    </row>
    <row r="200" spans="1:234" s="88" customFormat="1">
      <c r="B200" s="39">
        <v>10.1</v>
      </c>
      <c r="C200" s="39" t="s">
        <v>74</v>
      </c>
      <c r="D200" s="39"/>
      <c r="E200" s="78"/>
      <c r="F200" s="78"/>
      <c r="G200" s="78"/>
      <c r="H200" s="78"/>
      <c r="I200" s="78"/>
      <c r="J200" s="78"/>
      <c r="K200" s="199"/>
      <c r="L200" s="291"/>
      <c r="M200" s="78" t="s">
        <v>1</v>
      </c>
    </row>
    <row r="201" spans="1:234" s="88" customFormat="1">
      <c r="B201" s="39">
        <v>10.199999999999999</v>
      </c>
      <c r="C201" s="39" t="s">
        <v>75</v>
      </c>
      <c r="D201" s="39"/>
      <c r="E201" s="78"/>
      <c r="F201" s="78"/>
      <c r="G201" s="78"/>
      <c r="H201" s="78"/>
      <c r="I201" s="78"/>
      <c r="J201" s="78"/>
      <c r="K201" s="199"/>
      <c r="L201" s="291"/>
      <c r="M201" s="78" t="s">
        <v>1</v>
      </c>
    </row>
    <row r="202" spans="1:234" s="88" customFormat="1">
      <c r="B202" s="39">
        <v>10.3</v>
      </c>
      <c r="C202" s="39" t="s">
        <v>76</v>
      </c>
      <c r="D202" s="39"/>
      <c r="E202" s="78"/>
      <c r="F202" s="78"/>
      <c r="G202" s="78"/>
      <c r="H202" s="78"/>
      <c r="I202" s="78"/>
      <c r="J202" s="78"/>
      <c r="K202" s="318"/>
      <c r="L202" s="291"/>
      <c r="M202" s="78" t="s">
        <v>1</v>
      </c>
    </row>
    <row r="203" spans="1:234" s="190" customFormat="1" ht="17.25" customHeight="1">
      <c r="A203" s="121"/>
      <c r="B203" s="187"/>
      <c r="C203" s="188"/>
      <c r="D203" s="189"/>
      <c r="K203" s="317"/>
      <c r="L203" s="121"/>
    </row>
    <row r="204" spans="1:234" s="117" customFormat="1" ht="27.75">
      <c r="B204" s="118" t="s">
        <v>90</v>
      </c>
      <c r="C204" s="118"/>
      <c r="K204" s="277">
        <f>SUM(L205:L207)</f>
        <v>0</v>
      </c>
      <c r="L204" s="121" t="s">
        <v>1</v>
      </c>
    </row>
    <row r="205" spans="1:234" s="39" customFormat="1">
      <c r="A205" s="78"/>
      <c r="B205" s="39">
        <v>11.1</v>
      </c>
      <c r="C205" s="79" t="s">
        <v>55</v>
      </c>
      <c r="D205" s="79"/>
      <c r="K205" s="80"/>
      <c r="L205" s="265"/>
      <c r="M205" s="82" t="s">
        <v>1</v>
      </c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</row>
    <row r="206" spans="1:234" s="36" customFormat="1">
      <c r="B206" s="39">
        <v>11.2</v>
      </c>
      <c r="C206" s="39" t="s">
        <v>56</v>
      </c>
      <c r="D206" s="39"/>
      <c r="E206" s="39"/>
      <c r="F206" s="39"/>
      <c r="G206" s="39"/>
      <c r="H206" s="39"/>
      <c r="I206" s="39"/>
      <c r="J206" s="39"/>
      <c r="K206" s="198" t="s">
        <v>57</v>
      </c>
      <c r="L206" s="290"/>
      <c r="M206" s="39" t="s">
        <v>1</v>
      </c>
    </row>
    <row r="207" spans="1:234" s="36" customFormat="1">
      <c r="B207" s="39">
        <v>11.3</v>
      </c>
      <c r="C207" s="39" t="s">
        <v>58</v>
      </c>
      <c r="D207" s="39"/>
      <c r="E207" s="39"/>
      <c r="F207" s="39"/>
      <c r="G207" s="39"/>
      <c r="H207" s="39"/>
      <c r="I207" s="39"/>
      <c r="J207" s="39"/>
      <c r="K207" s="198"/>
      <c r="L207" s="290"/>
      <c r="M207" s="39" t="s">
        <v>1</v>
      </c>
    </row>
    <row r="208" spans="1:234" s="36" customFormat="1" ht="8.25" customHeight="1">
      <c r="C208" s="39"/>
      <c r="D208" s="39"/>
      <c r="E208" s="39"/>
      <c r="F208" s="39"/>
      <c r="G208" s="39"/>
      <c r="H208" s="39"/>
      <c r="I208" s="39"/>
      <c r="J208" s="39"/>
      <c r="K208" s="198"/>
      <c r="L208" s="198"/>
      <c r="M208" s="39"/>
    </row>
    <row r="209" spans="1:13" ht="27.75">
      <c r="B209" s="54" t="s">
        <v>91</v>
      </c>
      <c r="C209" s="200"/>
      <c r="D209" s="200"/>
      <c r="E209" s="200"/>
      <c r="F209" s="200"/>
      <c r="G209" s="200"/>
      <c r="H209" s="200"/>
      <c r="I209" s="200"/>
      <c r="J209" s="200"/>
      <c r="K209" s="275">
        <f>SUM(L210,L220:L221)</f>
        <v>0</v>
      </c>
      <c r="L209" s="56" t="s">
        <v>1</v>
      </c>
      <c r="M209" s="56"/>
    </row>
    <row r="210" spans="1:13" s="88" customFormat="1">
      <c r="B210" s="62">
        <v>12.1</v>
      </c>
      <c r="C210" s="62" t="s">
        <v>59</v>
      </c>
      <c r="D210" s="62"/>
      <c r="E210" s="319"/>
      <c r="F210" s="319"/>
      <c r="G210" s="319"/>
      <c r="H210" s="319"/>
      <c r="I210" s="319"/>
      <c r="J210" s="319"/>
      <c r="K210" s="320"/>
      <c r="L210" s="321">
        <f>SUM(L211:L219)</f>
        <v>0</v>
      </c>
      <c r="M210" s="319" t="s">
        <v>1</v>
      </c>
    </row>
    <row r="211" spans="1:13" s="88" customFormat="1">
      <c r="B211" s="39"/>
      <c r="C211" s="39" t="s">
        <v>101</v>
      </c>
      <c r="D211" s="39" t="s">
        <v>92</v>
      </c>
      <c r="E211" s="78"/>
      <c r="F211" s="78"/>
      <c r="G211" s="78"/>
      <c r="H211" s="78"/>
      <c r="I211" s="78"/>
      <c r="J211" s="78"/>
      <c r="K211" s="199"/>
      <c r="L211" s="291"/>
      <c r="M211" s="39" t="s">
        <v>1</v>
      </c>
    </row>
    <row r="212" spans="1:13" s="88" customFormat="1">
      <c r="B212" s="39"/>
      <c r="C212" s="39" t="s">
        <v>102</v>
      </c>
      <c r="D212" s="39" t="s">
        <v>93</v>
      </c>
      <c r="E212" s="78"/>
      <c r="F212" s="78"/>
      <c r="G212" s="78"/>
      <c r="H212" s="78"/>
      <c r="I212" s="78"/>
      <c r="J212" s="78"/>
      <c r="K212" s="199"/>
      <c r="L212" s="291"/>
      <c r="M212" s="39" t="s">
        <v>1</v>
      </c>
    </row>
    <row r="213" spans="1:13" s="88" customFormat="1">
      <c r="B213" s="39"/>
      <c r="C213" s="39" t="s">
        <v>103</v>
      </c>
      <c r="D213" s="39" t="s">
        <v>94</v>
      </c>
      <c r="E213" s="78"/>
      <c r="F213" s="78"/>
      <c r="G213" s="78"/>
      <c r="H213" s="78"/>
      <c r="I213" s="78"/>
      <c r="J213" s="78"/>
      <c r="K213" s="199"/>
      <c r="L213" s="291"/>
      <c r="M213" s="39" t="s">
        <v>1</v>
      </c>
    </row>
    <row r="214" spans="1:13" s="88" customFormat="1">
      <c r="B214" s="39"/>
      <c r="C214" s="39" t="s">
        <v>104</v>
      </c>
      <c r="D214" s="39" t="s">
        <v>95</v>
      </c>
      <c r="E214" s="78"/>
      <c r="F214" s="78"/>
      <c r="G214" s="78"/>
      <c r="H214" s="78"/>
      <c r="I214" s="78"/>
      <c r="J214" s="78"/>
      <c r="K214" s="199"/>
      <c r="L214" s="291"/>
      <c r="M214" s="39" t="s">
        <v>1</v>
      </c>
    </row>
    <row r="215" spans="1:13" s="88" customFormat="1">
      <c r="B215" s="39"/>
      <c r="C215" s="39" t="s">
        <v>105</v>
      </c>
      <c r="D215" s="39" t="s">
        <v>96</v>
      </c>
      <c r="E215" s="78"/>
      <c r="F215" s="78"/>
      <c r="G215" s="78"/>
      <c r="H215" s="78"/>
      <c r="I215" s="78"/>
      <c r="J215" s="78"/>
      <c r="K215" s="199"/>
      <c r="L215" s="291"/>
      <c r="M215" s="39" t="s">
        <v>1</v>
      </c>
    </row>
    <row r="216" spans="1:13" s="88" customFormat="1">
      <c r="B216" s="39"/>
      <c r="C216" s="39" t="s">
        <v>106</v>
      </c>
      <c r="D216" s="39" t="s">
        <v>97</v>
      </c>
      <c r="E216" s="78"/>
      <c r="F216" s="78"/>
      <c r="G216" s="78"/>
      <c r="H216" s="78"/>
      <c r="I216" s="78"/>
      <c r="J216" s="78"/>
      <c r="K216" s="199"/>
      <c r="L216" s="291"/>
      <c r="M216" s="39" t="s">
        <v>1</v>
      </c>
    </row>
    <row r="217" spans="1:13" s="88" customFormat="1">
      <c r="B217" s="39"/>
      <c r="C217" s="39" t="s">
        <v>107</v>
      </c>
      <c r="D217" s="39" t="s">
        <v>98</v>
      </c>
      <c r="E217" s="78"/>
      <c r="F217" s="78"/>
      <c r="G217" s="78"/>
      <c r="H217" s="78"/>
      <c r="I217" s="78"/>
      <c r="J217" s="78"/>
      <c r="K217" s="199"/>
      <c r="L217" s="291"/>
      <c r="M217" s="39" t="s">
        <v>1</v>
      </c>
    </row>
    <row r="218" spans="1:13" s="88" customFormat="1">
      <c r="B218" s="39"/>
      <c r="C218" s="39" t="s">
        <v>108</v>
      </c>
      <c r="D218" s="39" t="s">
        <v>99</v>
      </c>
      <c r="E218" s="78"/>
      <c r="F218" s="78"/>
      <c r="G218" s="78"/>
      <c r="H218" s="78"/>
      <c r="I218" s="78"/>
      <c r="J218" s="78"/>
      <c r="K218" s="199"/>
      <c r="L218" s="291"/>
      <c r="M218" s="39" t="s">
        <v>1</v>
      </c>
    </row>
    <row r="219" spans="1:13" s="88" customFormat="1">
      <c r="B219" s="39"/>
      <c r="C219" s="39" t="s">
        <v>109</v>
      </c>
      <c r="D219" s="39" t="s">
        <v>100</v>
      </c>
      <c r="E219" s="78"/>
      <c r="F219" s="78"/>
      <c r="G219" s="78"/>
      <c r="H219" s="78"/>
      <c r="I219" s="78"/>
      <c r="J219" s="78"/>
      <c r="K219" s="199"/>
      <c r="L219" s="291"/>
      <c r="M219" s="39" t="s">
        <v>1</v>
      </c>
    </row>
    <row r="220" spans="1:13" s="78" customFormat="1">
      <c r="B220" s="62">
        <v>12.2</v>
      </c>
      <c r="C220" s="62" t="s">
        <v>60</v>
      </c>
      <c r="D220" s="62"/>
      <c r="E220" s="319"/>
      <c r="F220" s="319"/>
      <c r="G220" s="319"/>
      <c r="H220" s="319"/>
      <c r="I220" s="319"/>
      <c r="J220" s="319"/>
      <c r="K220" s="320"/>
      <c r="L220" s="321"/>
      <c r="M220" s="319" t="s">
        <v>1</v>
      </c>
    </row>
    <row r="221" spans="1:13" s="88" customFormat="1">
      <c r="B221" s="62">
        <v>12.3</v>
      </c>
      <c r="C221" s="62" t="s">
        <v>61</v>
      </c>
      <c r="D221" s="62"/>
      <c r="E221" s="319"/>
      <c r="F221" s="319"/>
      <c r="G221" s="319"/>
      <c r="H221" s="319"/>
      <c r="I221" s="319"/>
      <c r="J221" s="319"/>
      <c r="K221" s="320"/>
      <c r="L221" s="321"/>
      <c r="M221" s="319" t="s">
        <v>1</v>
      </c>
    </row>
    <row r="222" spans="1:13" s="78" customFormat="1">
      <c r="B222" s="48"/>
      <c r="C222" s="74"/>
      <c r="D222" s="101"/>
      <c r="K222" s="199"/>
      <c r="L222" s="199"/>
    </row>
    <row r="223" spans="1:13" s="197" customFormat="1" ht="54" customHeight="1">
      <c r="A223" s="191"/>
      <c r="B223" s="218"/>
      <c r="C223" s="354"/>
      <c r="D223" s="355"/>
      <c r="E223" s="355"/>
      <c r="F223" s="355"/>
      <c r="G223" s="355"/>
      <c r="H223" s="355"/>
      <c r="I223" s="355"/>
      <c r="J223" s="355"/>
      <c r="K223" s="355"/>
      <c r="L223" s="217"/>
      <c r="M223" s="145"/>
    </row>
    <row r="224" spans="1:13" s="197" customFormat="1">
      <c r="A224" s="191"/>
      <c r="B224" s="216"/>
      <c r="C224" s="355"/>
      <c r="D224" s="355"/>
      <c r="E224" s="355"/>
      <c r="F224" s="355"/>
      <c r="G224" s="355"/>
      <c r="H224" s="355"/>
      <c r="I224" s="355"/>
      <c r="J224" s="355"/>
      <c r="K224" s="355"/>
      <c r="L224" s="217"/>
      <c r="M224" s="145"/>
    </row>
    <row r="225" spans="1:13" s="197" customFormat="1" ht="56.25" customHeight="1">
      <c r="A225" s="191"/>
      <c r="B225" s="218"/>
      <c r="C225" s="356"/>
      <c r="D225" s="357"/>
      <c r="E225" s="357"/>
      <c r="F225" s="357"/>
      <c r="G225" s="357"/>
      <c r="H225" s="357"/>
      <c r="I225" s="357"/>
      <c r="J225" s="357"/>
      <c r="K225" s="357"/>
      <c r="L225" s="107"/>
      <c r="M225" s="145"/>
    </row>
    <row r="226" spans="1:13" s="197" customFormat="1">
      <c r="A226" s="191"/>
      <c r="B226" s="221"/>
      <c r="C226" s="78"/>
      <c r="D226" s="74"/>
      <c r="E226" s="74"/>
      <c r="F226" s="74"/>
      <c r="G226" s="74"/>
      <c r="H226" s="74"/>
      <c r="I226" s="74"/>
      <c r="J226" s="74"/>
      <c r="K226" s="74"/>
      <c r="L226" s="196"/>
      <c r="M226" s="145"/>
    </row>
    <row r="227" spans="1:13" s="220" customFormat="1" ht="24" customHeight="1">
      <c r="A227" s="219"/>
      <c r="B227" s="222"/>
      <c r="C227" s="119"/>
      <c r="D227" s="223"/>
      <c r="E227" s="223"/>
      <c r="F227" s="223"/>
      <c r="G227" s="223"/>
      <c r="H227" s="223"/>
      <c r="I227" s="223"/>
      <c r="J227" s="223"/>
      <c r="K227" s="224"/>
      <c r="L227" s="225"/>
      <c r="M227" s="226"/>
    </row>
    <row r="228" spans="1:13" s="197" customFormat="1" ht="24" customHeight="1">
      <c r="A228" s="227"/>
      <c r="B228" s="218"/>
      <c r="C228" s="78"/>
      <c r="D228" s="116"/>
      <c r="E228" s="116"/>
      <c r="F228" s="116"/>
      <c r="G228" s="116"/>
      <c r="H228" s="116"/>
      <c r="I228" s="116"/>
      <c r="J228" s="116"/>
      <c r="K228" s="116"/>
      <c r="L228" s="196"/>
      <c r="M228" s="77"/>
    </row>
    <row r="229" spans="1:13" s="197" customFormat="1" ht="24" customHeight="1">
      <c r="A229" s="227"/>
      <c r="B229" s="218"/>
      <c r="C229" s="78"/>
      <c r="D229" s="116"/>
      <c r="E229" s="116"/>
      <c r="F229" s="116"/>
      <c r="G229" s="116"/>
      <c r="H229" s="116"/>
      <c r="I229" s="116"/>
      <c r="J229" s="116"/>
      <c r="K229" s="116"/>
      <c r="L229" s="196"/>
      <c r="M229" s="77"/>
    </row>
    <row r="230" spans="1:13" s="197" customFormat="1" ht="24" customHeight="1">
      <c r="A230" s="227"/>
      <c r="B230" s="218"/>
      <c r="C230" s="78"/>
      <c r="D230" s="116"/>
      <c r="E230" s="116"/>
      <c r="F230" s="116"/>
      <c r="G230" s="116"/>
      <c r="H230" s="116"/>
      <c r="I230" s="116"/>
      <c r="J230" s="116"/>
      <c r="K230" s="116"/>
      <c r="L230" s="196"/>
      <c r="M230" s="77"/>
    </row>
    <row r="231" spans="1:13" s="197" customFormat="1">
      <c r="A231" s="227"/>
      <c r="B231" s="218"/>
      <c r="C231" s="78"/>
      <c r="D231" s="193"/>
      <c r="E231" s="194"/>
      <c r="F231" s="194"/>
      <c r="G231" s="194"/>
      <c r="H231" s="194"/>
      <c r="I231" s="194"/>
      <c r="J231" s="194"/>
      <c r="K231" s="195"/>
      <c r="L231" s="196"/>
      <c r="M231" s="77"/>
    </row>
    <row r="232" spans="1:13" s="197" customFormat="1">
      <c r="A232" s="227"/>
      <c r="B232" s="218"/>
      <c r="C232" s="78"/>
      <c r="D232" s="193"/>
      <c r="E232" s="194"/>
      <c r="F232" s="194"/>
      <c r="G232" s="194"/>
      <c r="H232" s="194"/>
      <c r="I232" s="194"/>
      <c r="J232" s="194"/>
      <c r="K232" s="195"/>
      <c r="L232" s="196"/>
      <c r="M232" s="77"/>
    </row>
    <row r="233" spans="1:13" s="197" customFormat="1">
      <c r="A233" s="227"/>
      <c r="B233" s="218"/>
      <c r="C233" s="78"/>
      <c r="D233" s="193"/>
      <c r="E233" s="194"/>
      <c r="F233" s="194"/>
      <c r="G233" s="194"/>
      <c r="H233" s="194"/>
      <c r="I233" s="194"/>
      <c r="J233" s="194"/>
      <c r="K233" s="195"/>
      <c r="L233" s="196"/>
      <c r="M233" s="77"/>
    </row>
    <row r="234" spans="1:13" s="197" customFormat="1">
      <c r="A234" s="227"/>
      <c r="B234" s="218"/>
      <c r="C234" s="78"/>
      <c r="D234" s="193"/>
      <c r="E234" s="194"/>
      <c r="F234" s="194"/>
      <c r="G234" s="194"/>
      <c r="H234" s="194"/>
      <c r="I234" s="194"/>
      <c r="J234" s="194"/>
      <c r="K234" s="195"/>
      <c r="L234" s="196"/>
      <c r="M234" s="77"/>
    </row>
    <row r="235" spans="1:13" s="197" customFormat="1">
      <c r="A235" s="227"/>
      <c r="B235" s="218"/>
      <c r="C235" s="78"/>
      <c r="D235" s="193"/>
      <c r="E235" s="194"/>
      <c r="F235" s="194"/>
      <c r="G235" s="194"/>
      <c r="H235" s="194"/>
      <c r="I235" s="194"/>
      <c r="J235" s="194"/>
      <c r="K235" s="195"/>
      <c r="L235" s="196"/>
      <c r="M235" s="77"/>
    </row>
    <row r="236" spans="1:13" s="197" customFormat="1">
      <c r="A236" s="227"/>
      <c r="B236" s="218"/>
      <c r="C236" s="78"/>
      <c r="D236" s="193"/>
      <c r="E236" s="194"/>
      <c r="F236" s="194"/>
      <c r="G236" s="194"/>
      <c r="H236" s="194"/>
      <c r="I236" s="194"/>
      <c r="J236" s="194"/>
      <c r="K236" s="195"/>
      <c r="L236" s="196"/>
      <c r="M236" s="77"/>
    </row>
    <row r="237" spans="1:13" s="197" customFormat="1">
      <c r="A237" s="227"/>
      <c r="B237" s="218"/>
      <c r="C237" s="78"/>
      <c r="D237" s="193"/>
      <c r="E237" s="194"/>
      <c r="F237" s="194"/>
      <c r="G237" s="194"/>
      <c r="H237" s="194"/>
      <c r="I237" s="194"/>
      <c r="J237" s="194"/>
      <c r="K237" s="195"/>
      <c r="L237" s="196"/>
      <c r="M237" s="77"/>
    </row>
    <row r="238" spans="1:13" s="197" customFormat="1">
      <c r="A238" s="227"/>
      <c r="B238" s="218"/>
      <c r="C238" s="78"/>
      <c r="D238" s="193"/>
      <c r="E238" s="194"/>
      <c r="F238" s="194"/>
      <c r="G238" s="194"/>
      <c r="H238" s="194"/>
      <c r="I238" s="194"/>
      <c r="J238" s="194"/>
      <c r="K238" s="195"/>
      <c r="L238" s="196"/>
      <c r="M238" s="77"/>
    </row>
    <row r="239" spans="1:13" s="197" customFormat="1">
      <c r="A239" s="227"/>
      <c r="B239" s="218"/>
      <c r="C239" s="78"/>
      <c r="D239" s="193"/>
      <c r="E239" s="194"/>
      <c r="F239" s="194"/>
      <c r="G239" s="194"/>
      <c r="H239" s="194"/>
      <c r="I239" s="194"/>
      <c r="J239" s="194"/>
      <c r="K239" s="195"/>
      <c r="L239" s="196"/>
      <c r="M239" s="77"/>
    </row>
    <row r="240" spans="1:13" s="220" customFormat="1" ht="24" customHeight="1">
      <c r="A240" s="219"/>
      <c r="B240" s="228"/>
      <c r="C240" s="119"/>
      <c r="D240" s="229"/>
      <c r="E240" s="229"/>
      <c r="F240" s="229"/>
      <c r="G240" s="229"/>
      <c r="H240" s="229"/>
      <c r="I240" s="229"/>
      <c r="J240" s="229"/>
      <c r="K240" s="224"/>
      <c r="L240" s="225"/>
      <c r="M240" s="230"/>
    </row>
    <row r="241" spans="1:13" s="197" customFormat="1">
      <c r="A241" s="191"/>
      <c r="B241" s="218"/>
      <c r="C241" s="78"/>
      <c r="D241" s="193"/>
      <c r="E241" s="194"/>
      <c r="F241" s="194"/>
      <c r="G241" s="194"/>
      <c r="H241" s="194"/>
      <c r="I241" s="194"/>
      <c r="J241" s="194"/>
      <c r="K241" s="195"/>
      <c r="L241" s="196"/>
      <c r="M241" s="145"/>
    </row>
    <row r="242" spans="1:13" s="197" customFormat="1">
      <c r="A242" s="191"/>
      <c r="B242" s="218"/>
      <c r="C242" s="78"/>
      <c r="D242" s="193"/>
      <c r="E242" s="194"/>
      <c r="F242" s="194"/>
      <c r="G242" s="194"/>
      <c r="H242" s="194"/>
      <c r="I242" s="194"/>
      <c r="J242" s="194"/>
      <c r="K242" s="195"/>
      <c r="L242" s="196"/>
      <c r="M242" s="145"/>
    </row>
    <row r="243" spans="1:13" s="197" customFormat="1">
      <c r="A243" s="191"/>
      <c r="B243" s="218"/>
      <c r="C243" s="78"/>
      <c r="D243" s="116"/>
      <c r="E243" s="116"/>
      <c r="F243" s="116"/>
      <c r="G243" s="116"/>
      <c r="H243" s="116"/>
      <c r="I243" s="116"/>
      <c r="J243" s="116"/>
      <c r="K243" s="116"/>
      <c r="L243" s="196"/>
      <c r="M243" s="145"/>
    </row>
    <row r="244" spans="1:13" s="197" customFormat="1">
      <c r="A244" s="191"/>
      <c r="B244" s="218"/>
      <c r="C244" s="78"/>
      <c r="D244" s="116"/>
      <c r="E244" s="116"/>
      <c r="F244" s="116"/>
      <c r="G244" s="116"/>
      <c r="H244" s="116"/>
      <c r="I244" s="116"/>
      <c r="J244" s="116"/>
      <c r="K244" s="116"/>
      <c r="L244" s="196"/>
      <c r="M244" s="145"/>
    </row>
    <row r="245" spans="1:13" s="197" customFormat="1">
      <c r="A245" s="191"/>
      <c r="B245" s="218"/>
      <c r="C245" s="78"/>
      <c r="D245" s="116"/>
      <c r="E245" s="116"/>
      <c r="F245" s="116"/>
      <c r="G245" s="116"/>
      <c r="H245" s="116"/>
      <c r="I245" s="116"/>
      <c r="J245" s="116"/>
      <c r="K245" s="116"/>
      <c r="L245" s="196"/>
      <c r="M245" s="145"/>
    </row>
    <row r="246" spans="1:13" s="197" customFormat="1">
      <c r="A246" s="191"/>
      <c r="B246" s="218"/>
      <c r="C246" s="78"/>
      <c r="D246" s="116"/>
      <c r="E246" s="116"/>
      <c r="F246" s="116"/>
      <c r="G246" s="116"/>
      <c r="H246" s="116"/>
      <c r="I246" s="116"/>
      <c r="J246" s="116"/>
      <c r="K246" s="116"/>
      <c r="L246" s="196"/>
      <c r="M246" s="145"/>
    </row>
    <row r="247" spans="1:13" s="197" customFormat="1">
      <c r="A247" s="191"/>
      <c r="B247" s="218"/>
      <c r="C247" s="78"/>
      <c r="D247" s="116"/>
      <c r="E247" s="116"/>
      <c r="F247" s="116"/>
      <c r="G247" s="116"/>
      <c r="H247" s="116"/>
      <c r="I247" s="116"/>
      <c r="J247" s="116"/>
      <c r="K247" s="116"/>
      <c r="L247" s="196"/>
      <c r="M247" s="145"/>
    </row>
    <row r="248" spans="1:13" s="197" customFormat="1">
      <c r="A248" s="191"/>
      <c r="B248" s="218"/>
      <c r="C248" s="78"/>
      <c r="D248" s="116"/>
      <c r="E248" s="116"/>
      <c r="F248" s="116"/>
      <c r="G248" s="116"/>
      <c r="H248" s="116"/>
      <c r="I248" s="116"/>
      <c r="J248" s="116"/>
      <c r="K248" s="116"/>
      <c r="L248" s="196"/>
      <c r="M248" s="145"/>
    </row>
    <row r="249" spans="1:13" s="197" customFormat="1">
      <c r="A249" s="191"/>
      <c r="B249" s="184"/>
      <c r="C249" s="78"/>
      <c r="D249" s="116"/>
      <c r="E249" s="116"/>
      <c r="F249" s="116"/>
      <c r="G249" s="116"/>
      <c r="H249" s="116"/>
      <c r="I249" s="116"/>
      <c r="J249" s="116"/>
      <c r="K249" s="116"/>
      <c r="L249" s="196"/>
      <c r="M249" s="145"/>
    </row>
  </sheetData>
  <mergeCells count="23">
    <mergeCell ref="C223:K223"/>
    <mergeCell ref="C224:K224"/>
    <mergeCell ref="C225:K225"/>
    <mergeCell ref="C89:D89"/>
    <mergeCell ref="I92:J92"/>
    <mergeCell ref="C93:D93"/>
    <mergeCell ref="C94:D94"/>
    <mergeCell ref="C95:D95"/>
    <mergeCell ref="I142:J142"/>
    <mergeCell ref="C143:D143"/>
    <mergeCell ref="B160:G160"/>
    <mergeCell ref="B169:G169"/>
    <mergeCell ref="C144:D144"/>
    <mergeCell ref="C145:D145"/>
    <mergeCell ref="I148:J148"/>
    <mergeCell ref="C149:D149"/>
    <mergeCell ref="C150:D150"/>
    <mergeCell ref="C151:D151"/>
    <mergeCell ref="A1:M1"/>
    <mergeCell ref="A2:M2"/>
    <mergeCell ref="I86:J86"/>
    <mergeCell ref="C87:D87"/>
    <mergeCell ref="C88:D88"/>
  </mergeCells>
  <pageMargins left="0.78740157480314965" right="0.51181102362204722" top="0.74803149606299213" bottom="0.55118110236220474" header="0.31496062992125984" footer="0.15748031496062992"/>
  <pageSetup paperSize="9" scale="76" orientation="portrait" r:id="rId1"/>
  <headerFooter>
    <oddFooter>&amp;C&amp;P/&amp;N&amp;R&amp;A</oddFooter>
  </headerFooter>
  <rowBreaks count="5" manualBreakCount="5">
    <brk id="42" max="10" man="1"/>
    <brk id="83" max="12" man="1"/>
    <brk id="124" max="12" man="1"/>
    <brk id="165" max="12" man="1"/>
    <brk id="2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28"/>
  <sheetViews>
    <sheetView showGridLines="0" view="pageBreakPreview" topLeftCell="A21" zoomScaleSheetLayoutView="100" workbookViewId="0">
      <selection activeCell="P33" sqref="P33"/>
    </sheetView>
  </sheetViews>
  <sheetFormatPr defaultColWidth="9" defaultRowHeight="24"/>
  <cols>
    <col min="1" max="1" width="2.85546875" style="1" customWidth="1"/>
    <col min="2" max="2" width="6.5703125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4" style="1" customWidth="1"/>
    <col min="10" max="10" width="6" style="1" bestFit="1" customWidth="1"/>
    <col min="11" max="11" width="15.5703125" style="215" bestFit="1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78</v>
      </c>
      <c r="B5" s="8"/>
      <c r="C5" s="8"/>
      <c r="D5" s="8"/>
      <c r="E5" s="4"/>
      <c r="F5" s="4"/>
      <c r="I5" s="10"/>
      <c r="J5" s="8"/>
      <c r="K5" s="242">
        <f>K6+K43+K147+K164+K183+K192+K197+K185+K187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G9+G29+G19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ht="12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122</v>
      </c>
      <c r="G19" s="236">
        <f>I20+I24</f>
        <v>0</v>
      </c>
      <c r="H19" s="63"/>
      <c r="I19" s="27" t="s">
        <v>1</v>
      </c>
      <c r="K19" s="27"/>
      <c r="L19" s="27"/>
    </row>
    <row r="20" spans="1:13" s="25" customFormat="1">
      <c r="B20" s="25" t="s">
        <v>127</v>
      </c>
      <c r="I20" s="236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65</v>
      </c>
      <c r="E21" s="29" t="s">
        <v>6</v>
      </c>
      <c r="F21" s="29"/>
      <c r="G21" s="30" t="s">
        <v>13</v>
      </c>
      <c r="H21" s="30"/>
      <c r="I21" s="239"/>
      <c r="J21" s="31" t="s">
        <v>8</v>
      </c>
      <c r="K21" s="32" t="s">
        <v>9</v>
      </c>
      <c r="L21" s="240">
        <f>17500*12*I21</f>
        <v>0</v>
      </c>
      <c r="M21" s="34" t="s">
        <v>1</v>
      </c>
    </row>
    <row r="22" spans="1:13">
      <c r="C22" s="29" t="s">
        <v>10</v>
      </c>
      <c r="D22" s="30" t="s">
        <v>65</v>
      </c>
      <c r="E22" s="29" t="s">
        <v>6</v>
      </c>
      <c r="F22" s="29"/>
      <c r="G22" s="30" t="s">
        <v>7</v>
      </c>
      <c r="H22" s="30"/>
      <c r="I22" s="239"/>
      <c r="J22" s="31" t="s">
        <v>8</v>
      </c>
      <c r="K22" s="32" t="s">
        <v>9</v>
      </c>
      <c r="L22" s="241">
        <f>15000*12*I22</f>
        <v>0</v>
      </c>
      <c r="M22" s="34" t="s">
        <v>1</v>
      </c>
    </row>
    <row r="23" spans="1:13">
      <c r="C23" s="29" t="s">
        <v>11</v>
      </c>
      <c r="D23" s="30" t="s">
        <v>65</v>
      </c>
      <c r="E23" s="29" t="s">
        <v>6</v>
      </c>
      <c r="F23" s="29"/>
      <c r="G23" s="30" t="s">
        <v>12</v>
      </c>
      <c r="H23" s="30"/>
      <c r="I23" s="239"/>
      <c r="J23" s="31" t="s">
        <v>8</v>
      </c>
      <c r="K23" s="32" t="s">
        <v>9</v>
      </c>
      <c r="L23" s="241">
        <f>11500*12*I23</f>
        <v>0</v>
      </c>
      <c r="M23" s="34" t="s">
        <v>1</v>
      </c>
    </row>
    <row r="24" spans="1:13" s="25" customFormat="1">
      <c r="B24" s="25" t="s">
        <v>128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65</v>
      </c>
      <c r="E25" s="29" t="s">
        <v>6</v>
      </c>
      <c r="F25" s="29"/>
      <c r="G25" s="30" t="s">
        <v>13</v>
      </c>
      <c r="H25" s="30"/>
      <c r="I25" s="239"/>
      <c r="J25" s="31" t="s">
        <v>8</v>
      </c>
      <c r="K25" s="32" t="s">
        <v>9</v>
      </c>
      <c r="L25" s="240">
        <f>17500*12*I25</f>
        <v>0</v>
      </c>
      <c r="M25" s="34" t="s">
        <v>1</v>
      </c>
    </row>
    <row r="26" spans="1:13">
      <c r="C26" s="29" t="s">
        <v>10</v>
      </c>
      <c r="D26" s="30" t="s">
        <v>65</v>
      </c>
      <c r="E26" s="29" t="s">
        <v>6</v>
      </c>
      <c r="F26" s="29"/>
      <c r="G26" s="30" t="s">
        <v>7</v>
      </c>
      <c r="H26" s="30"/>
      <c r="I26" s="239"/>
      <c r="J26" s="31" t="s">
        <v>8</v>
      </c>
      <c r="K26" s="32" t="s">
        <v>9</v>
      </c>
      <c r="L26" s="241">
        <f>15000*12*I26</f>
        <v>0</v>
      </c>
      <c r="M26" s="34" t="s">
        <v>1</v>
      </c>
    </row>
    <row r="27" spans="1:13">
      <c r="C27" s="29" t="s">
        <v>11</v>
      </c>
      <c r="D27" s="30" t="s">
        <v>65</v>
      </c>
      <c r="E27" s="29" t="s">
        <v>6</v>
      </c>
      <c r="F27" s="29"/>
      <c r="G27" s="30" t="s">
        <v>12</v>
      </c>
      <c r="H27" s="30"/>
      <c r="I27" s="239"/>
      <c r="J27" s="31" t="s">
        <v>8</v>
      </c>
      <c r="K27" s="32" t="s">
        <v>9</v>
      </c>
      <c r="L27" s="241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232"/>
      <c r="K28" s="32"/>
      <c r="L28" s="33"/>
      <c r="M28" s="33"/>
    </row>
    <row r="29" spans="1:13">
      <c r="A29" s="41" t="s">
        <v>14</v>
      </c>
      <c r="B29" s="41"/>
      <c r="C29" s="42"/>
      <c r="D29" s="41"/>
      <c r="E29" s="42" t="s">
        <v>39</v>
      </c>
      <c r="F29" s="42"/>
      <c r="G29" s="292"/>
      <c r="H29" s="248"/>
      <c r="I29" s="43" t="s">
        <v>1</v>
      </c>
      <c r="J29" s="231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8">
        <f>I32+I42</f>
        <v>0</v>
      </c>
      <c r="L31" s="21" t="s">
        <v>1</v>
      </c>
    </row>
    <row r="32" spans="1:13" s="25" customFormat="1">
      <c r="A32" s="25" t="s">
        <v>16</v>
      </c>
      <c r="I32" s="236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5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3"/>
      <c r="M34" s="31" t="s">
        <v>1</v>
      </c>
    </row>
    <row r="35" spans="1:13">
      <c r="D35" s="36" t="s">
        <v>19</v>
      </c>
      <c r="J35" s="35"/>
      <c r="K35" s="35"/>
      <c r="L35" s="233"/>
      <c r="M35" s="202" t="s">
        <v>1</v>
      </c>
    </row>
    <row r="36" spans="1:13">
      <c r="D36" s="47" t="s">
        <v>20</v>
      </c>
      <c r="J36" s="35"/>
      <c r="K36" s="35"/>
      <c r="L36" s="233"/>
      <c r="M36" s="202" t="s">
        <v>1</v>
      </c>
    </row>
    <row r="37" spans="1:13">
      <c r="D37" s="47" t="s">
        <v>130</v>
      </c>
      <c r="J37" s="35"/>
      <c r="K37" s="35"/>
      <c r="L37" s="233"/>
      <c r="M37" s="202" t="s">
        <v>1</v>
      </c>
    </row>
    <row r="38" spans="1:13" s="25" customFormat="1">
      <c r="B38" s="25" t="s">
        <v>21</v>
      </c>
      <c r="K38" s="235">
        <f>SUM(L39:L40)</f>
        <v>0</v>
      </c>
      <c r="L38" s="25" t="s">
        <v>1</v>
      </c>
    </row>
    <row r="39" spans="1:13">
      <c r="D39" s="1" t="s">
        <v>22</v>
      </c>
      <c r="I39" s="35"/>
      <c r="K39" s="35"/>
      <c r="L39" s="237">
        <f>K8*0.05</f>
        <v>0</v>
      </c>
      <c r="M39" s="34" t="s">
        <v>1</v>
      </c>
    </row>
    <row r="40" spans="1:13">
      <c r="D40" s="48" t="s">
        <v>23</v>
      </c>
      <c r="K40" s="35"/>
      <c r="L40" s="237"/>
      <c r="M40" s="34" t="s">
        <v>1</v>
      </c>
    </row>
    <row r="41" spans="1:13" s="25" customFormat="1">
      <c r="K41" s="247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6"/>
      <c r="J42" s="49" t="s">
        <v>1</v>
      </c>
      <c r="K42" s="49"/>
      <c r="L42" s="49"/>
      <c r="M42" s="49"/>
    </row>
    <row r="43" spans="1:13" s="52" customFormat="1" ht="27.75">
      <c r="A43" s="11" t="s">
        <v>125</v>
      </c>
      <c r="B43" s="9"/>
      <c r="C43" s="9"/>
      <c r="D43" s="9"/>
      <c r="E43" s="9"/>
      <c r="F43" s="9"/>
      <c r="G43" s="9"/>
      <c r="H43" s="9"/>
      <c r="I43" s="50"/>
      <c r="J43" s="9"/>
      <c r="K43" s="293">
        <f>K44+K95</f>
        <v>0</v>
      </c>
      <c r="L43" s="51" t="s">
        <v>1</v>
      </c>
      <c r="M43" s="9"/>
    </row>
    <row r="44" spans="1:13" s="53" customFormat="1" ht="27.75">
      <c r="B44" s="54" t="s">
        <v>25</v>
      </c>
      <c r="C44" s="54"/>
      <c r="I44" s="55"/>
      <c r="K44" s="294">
        <f>SUM(K45,K74,K80,K92)</f>
        <v>0</v>
      </c>
      <c r="L44" s="56" t="s">
        <v>1</v>
      </c>
    </row>
    <row r="45" spans="1:13" s="22" customFormat="1" ht="26.25" customHeight="1">
      <c r="A45" s="57" t="s">
        <v>26</v>
      </c>
      <c r="B45" s="21"/>
      <c r="C45" s="21"/>
      <c r="K45" s="245">
        <f>SUM(K46,K59)</f>
        <v>0</v>
      </c>
      <c r="L45" s="21" t="s">
        <v>1</v>
      </c>
    </row>
    <row r="46" spans="1:13" s="60" customFormat="1">
      <c r="A46" s="58" t="s">
        <v>27</v>
      </c>
      <c r="B46" s="59"/>
      <c r="C46" s="59"/>
      <c r="K46" s="284">
        <f>I47+I57</f>
        <v>0</v>
      </c>
      <c r="L46" s="59" t="s">
        <v>1</v>
      </c>
    </row>
    <row r="47" spans="1:13" s="25" customFormat="1">
      <c r="A47" s="25" t="s">
        <v>16</v>
      </c>
      <c r="I47" s="236">
        <f>K48+K51+K55</f>
        <v>0</v>
      </c>
      <c r="J47" s="25" t="s">
        <v>1</v>
      </c>
    </row>
    <row r="48" spans="1:13" s="25" customFormat="1">
      <c r="B48" s="25" t="s">
        <v>17</v>
      </c>
      <c r="J48" s="28"/>
      <c r="K48" s="235">
        <f>SUM(L49:L50)</f>
        <v>0</v>
      </c>
      <c r="L48" s="25" t="s">
        <v>1</v>
      </c>
    </row>
    <row r="49" spans="1:13">
      <c r="D49" s="1" t="s">
        <v>28</v>
      </c>
      <c r="J49" s="35"/>
      <c r="K49" s="35"/>
      <c r="L49" s="233"/>
      <c r="M49" s="1" t="s">
        <v>1</v>
      </c>
    </row>
    <row r="50" spans="1:13">
      <c r="D50" s="48" t="s">
        <v>29</v>
      </c>
      <c r="J50" s="35"/>
      <c r="K50" s="35"/>
      <c r="L50" s="234"/>
      <c r="M50" s="34" t="s">
        <v>1</v>
      </c>
    </row>
    <row r="51" spans="1:13" s="25" customFormat="1">
      <c r="B51" s="25" t="s">
        <v>21</v>
      </c>
      <c r="K51" s="235">
        <f>SUM(L52:L54)</f>
        <v>0</v>
      </c>
      <c r="L51" s="25" t="s">
        <v>1</v>
      </c>
    </row>
    <row r="52" spans="1:13" s="25" customFormat="1">
      <c r="D52" s="1" t="s">
        <v>67</v>
      </c>
      <c r="K52" s="28"/>
      <c r="L52" s="233"/>
      <c r="M52" s="1" t="s">
        <v>1</v>
      </c>
    </row>
    <row r="53" spans="1:13" s="25" customFormat="1">
      <c r="D53" s="1" t="s">
        <v>68</v>
      </c>
      <c r="K53" s="28"/>
      <c r="L53" s="234"/>
      <c r="M53" s="34" t="s">
        <v>1</v>
      </c>
    </row>
    <row r="54" spans="1:13" s="25" customFormat="1">
      <c r="D54" s="1" t="s">
        <v>69</v>
      </c>
      <c r="K54" s="28"/>
      <c r="L54" s="234"/>
      <c r="M54" s="34" t="s">
        <v>1</v>
      </c>
    </row>
    <row r="55" spans="1:13" s="25" customFormat="1">
      <c r="B55" s="25" t="s">
        <v>30</v>
      </c>
      <c r="K55" s="235"/>
      <c r="L55" s="25" t="s">
        <v>1</v>
      </c>
    </row>
    <row r="56" spans="1:13" s="25" customFormat="1">
      <c r="K56" s="247"/>
    </row>
    <row r="57" spans="1:13" s="25" customFormat="1">
      <c r="A57" s="25" t="s">
        <v>31</v>
      </c>
      <c r="I57" s="236"/>
      <c r="J57" s="25" t="s">
        <v>1</v>
      </c>
      <c r="K57" s="27"/>
      <c r="L57" s="27"/>
    </row>
    <row r="58" spans="1:13" s="25" customFormat="1" ht="13.5" customHeight="1">
      <c r="I58" s="63"/>
      <c r="K58" s="27"/>
      <c r="L58" s="27"/>
    </row>
    <row r="59" spans="1:13" s="67" customFormat="1">
      <c r="A59" s="64" t="s">
        <v>32</v>
      </c>
      <c r="B59" s="61"/>
      <c r="C59" s="61"/>
      <c r="D59" s="65"/>
      <c r="E59" s="65"/>
      <c r="F59" s="65"/>
      <c r="G59" s="65"/>
      <c r="H59" s="65"/>
      <c r="I59" s="65"/>
      <c r="J59" s="65"/>
      <c r="K59" s="250">
        <f>SUM(I60,I65,I69)</f>
        <v>0</v>
      </c>
      <c r="L59" s="61" t="s">
        <v>1</v>
      </c>
      <c r="M59" s="65"/>
    </row>
    <row r="60" spans="1:13" s="72" customFormat="1">
      <c r="A60" s="66"/>
      <c r="B60" s="68" t="s">
        <v>33</v>
      </c>
      <c r="C60" s="69"/>
      <c r="D60" s="70"/>
      <c r="E60" s="71"/>
      <c r="F60" s="71"/>
      <c r="G60" s="66"/>
      <c r="H60" s="66"/>
      <c r="I60" s="238">
        <f>SUM(L61:L63)</f>
        <v>0</v>
      </c>
      <c r="J60" s="24" t="s">
        <v>1</v>
      </c>
      <c r="K60" s="66"/>
      <c r="L60" s="66"/>
      <c r="M60" s="66"/>
    </row>
    <row r="61" spans="1:13" s="75" customFormat="1">
      <c r="A61" s="34"/>
      <c r="B61" s="73">
        <v>1</v>
      </c>
      <c r="C61" s="74" t="s">
        <v>70</v>
      </c>
      <c r="E61" s="34"/>
      <c r="F61" s="34"/>
      <c r="G61" s="34"/>
      <c r="H61" s="34"/>
      <c r="I61" s="34"/>
      <c r="J61" s="34"/>
      <c r="K61" s="34"/>
      <c r="L61" s="249"/>
      <c r="M61" s="34" t="s">
        <v>1</v>
      </c>
    </row>
    <row r="62" spans="1:13" s="75" customFormat="1">
      <c r="A62" s="34"/>
      <c r="B62" s="73">
        <v>2</v>
      </c>
      <c r="C62" s="74" t="s">
        <v>70</v>
      </c>
      <c r="E62" s="34"/>
      <c r="F62" s="34"/>
      <c r="G62" s="34"/>
      <c r="H62" s="34"/>
      <c r="I62" s="34"/>
      <c r="J62" s="34"/>
      <c r="K62" s="34"/>
      <c r="L62" s="249"/>
      <c r="M62" s="34" t="s">
        <v>1</v>
      </c>
    </row>
    <row r="63" spans="1:13" s="75" customFormat="1">
      <c r="A63" s="34"/>
      <c r="B63" s="73">
        <v>3</v>
      </c>
      <c r="C63" s="74" t="s">
        <v>70</v>
      </c>
      <c r="E63" s="34"/>
      <c r="F63" s="34"/>
      <c r="G63" s="34"/>
      <c r="H63" s="34"/>
      <c r="I63" s="34"/>
      <c r="J63" s="34"/>
      <c r="K63" s="34"/>
      <c r="L63" s="249"/>
      <c r="M63" s="34" t="s">
        <v>1</v>
      </c>
    </row>
    <row r="64" spans="1:13" s="75" customFormat="1" ht="9.75" customHeight="1">
      <c r="A64" s="34"/>
      <c r="B64" s="73"/>
      <c r="C64" s="74"/>
      <c r="E64" s="34"/>
      <c r="F64" s="34"/>
      <c r="G64" s="34"/>
      <c r="H64" s="34"/>
      <c r="I64" s="34"/>
      <c r="J64" s="34"/>
      <c r="K64" s="34"/>
      <c r="L64" s="76"/>
      <c r="M64" s="34"/>
    </row>
    <row r="65" spans="1:13" s="87" customFormat="1" ht="27" customHeight="1">
      <c r="A65" s="83"/>
      <c r="B65" s="68" t="s">
        <v>34</v>
      </c>
      <c r="C65" s="68"/>
      <c r="D65" s="68"/>
      <c r="E65" s="68"/>
      <c r="F65" s="68"/>
      <c r="G65" s="68"/>
      <c r="H65" s="68"/>
      <c r="I65" s="251">
        <f>SUM(L66:L68)</f>
        <v>0</v>
      </c>
      <c r="J65" s="85" t="s">
        <v>1</v>
      </c>
      <c r="K65" s="84"/>
      <c r="L65" s="85"/>
      <c r="M65" s="86"/>
    </row>
    <row r="66" spans="1:13" s="88" customFormat="1">
      <c r="B66" s="73">
        <v>1</v>
      </c>
      <c r="C66" s="74" t="s">
        <v>70</v>
      </c>
      <c r="D66" s="78"/>
      <c r="K66" s="89"/>
      <c r="L66" s="249"/>
      <c r="M66" s="90" t="s">
        <v>1</v>
      </c>
    </row>
    <row r="67" spans="1:13" s="88" customFormat="1">
      <c r="B67" s="73">
        <v>2</v>
      </c>
      <c r="C67" s="74" t="s">
        <v>70</v>
      </c>
      <c r="D67" s="78"/>
      <c r="K67" s="89"/>
      <c r="L67" s="249"/>
      <c r="M67" s="90" t="s">
        <v>1</v>
      </c>
    </row>
    <row r="68" spans="1:13" s="88" customFormat="1" ht="24" customHeight="1">
      <c r="B68" s="73">
        <v>3</v>
      </c>
      <c r="C68" s="74" t="s">
        <v>70</v>
      </c>
      <c r="D68" s="78"/>
      <c r="I68" s="91"/>
      <c r="J68" s="92"/>
      <c r="K68" s="89"/>
      <c r="L68" s="249"/>
      <c r="M68" s="90" t="s">
        <v>1</v>
      </c>
    </row>
    <row r="69" spans="1:13" s="72" customFormat="1">
      <c r="A69" s="93"/>
      <c r="B69" s="94" t="s">
        <v>35</v>
      </c>
      <c r="C69" s="95"/>
      <c r="D69" s="95"/>
      <c r="E69" s="95"/>
      <c r="F69" s="95"/>
      <c r="G69" s="95"/>
      <c r="H69" s="95"/>
      <c r="I69" s="252">
        <f>SUM(L70:L72)</f>
        <v>0</v>
      </c>
      <c r="J69" s="85" t="s">
        <v>1</v>
      </c>
      <c r="K69" s="96"/>
      <c r="L69" s="85"/>
      <c r="M69" s="97"/>
    </row>
    <row r="70" spans="1:13" s="88" customFormat="1">
      <c r="B70" s="73">
        <v>1</v>
      </c>
      <c r="C70" s="74" t="s">
        <v>70</v>
      </c>
      <c r="D70" s="78"/>
      <c r="K70" s="89"/>
      <c r="L70" s="249"/>
      <c r="M70" s="90" t="s">
        <v>1</v>
      </c>
    </row>
    <row r="71" spans="1:13" s="88" customFormat="1">
      <c r="B71" s="73">
        <v>2</v>
      </c>
      <c r="C71" s="74" t="s">
        <v>70</v>
      </c>
      <c r="D71" s="78"/>
      <c r="K71" s="89"/>
      <c r="L71" s="249"/>
      <c r="M71" s="90" t="s">
        <v>1</v>
      </c>
    </row>
    <row r="72" spans="1:13" s="88" customFormat="1">
      <c r="B72" s="73">
        <v>3</v>
      </c>
      <c r="C72" s="74" t="s">
        <v>70</v>
      </c>
      <c r="D72" s="78"/>
      <c r="K72" s="89"/>
      <c r="L72" s="249"/>
      <c r="M72" s="90" t="s">
        <v>1</v>
      </c>
    </row>
    <row r="73" spans="1:13" s="88" customFormat="1">
      <c r="C73" s="74"/>
      <c r="D73" s="78"/>
      <c r="K73" s="89"/>
      <c r="L73" s="76"/>
      <c r="M73" s="90"/>
    </row>
    <row r="74" spans="1:13" s="88" customFormat="1">
      <c r="A74" s="57" t="s">
        <v>84</v>
      </c>
      <c r="B74" s="73"/>
      <c r="C74" s="74"/>
      <c r="D74" s="78"/>
      <c r="K74" s="311">
        <f>I75</f>
        <v>0</v>
      </c>
      <c r="L74" s="312" t="s">
        <v>1</v>
      </c>
      <c r="M74" s="312"/>
    </row>
    <row r="75" spans="1:13" s="88" customFormat="1">
      <c r="B75" s="68" t="s">
        <v>34</v>
      </c>
      <c r="C75" s="68"/>
      <c r="D75" s="68"/>
      <c r="E75" s="68"/>
      <c r="F75" s="68"/>
      <c r="G75" s="68"/>
      <c r="H75" s="68"/>
      <c r="I75" s="251">
        <f>SUM(L76:L78)</f>
        <v>0</v>
      </c>
      <c r="J75" s="85" t="s">
        <v>1</v>
      </c>
      <c r="K75" s="84"/>
      <c r="L75" s="85"/>
      <c r="M75" s="86"/>
    </row>
    <row r="76" spans="1:13" s="88" customFormat="1">
      <c r="B76" s="73">
        <v>1</v>
      </c>
      <c r="C76" s="74" t="s">
        <v>85</v>
      </c>
      <c r="D76" s="78"/>
      <c r="K76" s="89"/>
      <c r="L76" s="249"/>
      <c r="M76" s="90" t="s">
        <v>1</v>
      </c>
    </row>
    <row r="77" spans="1:13" s="88" customFormat="1">
      <c r="B77" s="88">
        <v>2</v>
      </c>
      <c r="C77" s="74" t="s">
        <v>70</v>
      </c>
      <c r="D77" s="78"/>
      <c r="K77" s="89"/>
      <c r="L77" s="249"/>
      <c r="M77" s="90" t="s">
        <v>1</v>
      </c>
    </row>
    <row r="78" spans="1:13" s="88" customFormat="1">
      <c r="B78" s="73">
        <v>3</v>
      </c>
      <c r="C78" s="74" t="s">
        <v>70</v>
      </c>
      <c r="D78" s="78"/>
      <c r="K78" s="89"/>
      <c r="L78" s="249"/>
      <c r="M78" s="90" t="s">
        <v>1</v>
      </c>
    </row>
    <row r="79" spans="1:13" s="88" customFormat="1" ht="17.25" customHeight="1">
      <c r="B79" s="73"/>
      <c r="C79" s="74"/>
      <c r="D79" s="78"/>
      <c r="K79" s="89"/>
      <c r="L79" s="76"/>
      <c r="M79" s="90"/>
    </row>
    <row r="80" spans="1:13" s="102" customFormat="1">
      <c r="A80" s="98" t="s">
        <v>36</v>
      </c>
      <c r="B80" s="98"/>
      <c r="C80" s="98"/>
      <c r="D80" s="98"/>
      <c r="E80" s="98"/>
      <c r="F80" s="98"/>
      <c r="G80" s="98"/>
      <c r="H80" s="98"/>
      <c r="I80" s="98"/>
      <c r="J80" s="98"/>
      <c r="K80" s="254">
        <f>I81+I86</f>
        <v>0</v>
      </c>
      <c r="L80" s="99" t="s">
        <v>1</v>
      </c>
      <c r="M80" s="100"/>
    </row>
    <row r="81" spans="1:13" s="102" customFormat="1">
      <c r="A81" s="62" t="s">
        <v>37</v>
      </c>
      <c r="B81" s="62"/>
      <c r="C81" s="62"/>
      <c r="D81" s="62"/>
      <c r="E81" s="62"/>
      <c r="F81" s="62"/>
      <c r="G81" s="62"/>
      <c r="H81" s="62"/>
      <c r="I81" s="253">
        <f>SUM(K83:K85)</f>
        <v>0</v>
      </c>
      <c r="J81" s="62" t="s">
        <v>1</v>
      </c>
      <c r="K81" s="103"/>
      <c r="L81" s="62"/>
      <c r="M81" s="104"/>
    </row>
    <row r="82" spans="1:13" s="102" customFormat="1">
      <c r="A82" s="39"/>
      <c r="B82" s="39"/>
      <c r="C82" s="39"/>
      <c r="D82" s="105" t="s">
        <v>38</v>
      </c>
      <c r="E82" s="105" t="s">
        <v>39</v>
      </c>
      <c r="F82" s="105"/>
      <c r="G82" s="105" t="s">
        <v>40</v>
      </c>
      <c r="H82" s="105"/>
      <c r="I82" s="353" t="s">
        <v>41</v>
      </c>
      <c r="J82" s="353"/>
      <c r="K82" s="106" t="s">
        <v>42</v>
      </c>
      <c r="L82" s="82"/>
      <c r="M82" s="39"/>
    </row>
    <row r="83" spans="1:13" s="264" customFormat="1" ht="27" customHeight="1">
      <c r="A83" s="256"/>
      <c r="B83" s="257">
        <v>1</v>
      </c>
      <c r="C83" s="350" t="s">
        <v>71</v>
      </c>
      <c r="D83" s="350"/>
      <c r="E83" s="258"/>
      <c r="F83" s="259"/>
      <c r="G83" s="258"/>
      <c r="H83" s="259"/>
      <c r="I83" s="260"/>
      <c r="J83" s="261"/>
      <c r="K83" s="262">
        <f>I83*E83</f>
        <v>0</v>
      </c>
      <c r="L83" s="263" t="s">
        <v>1</v>
      </c>
      <c r="M83" s="256"/>
    </row>
    <row r="84" spans="1:13" s="264" customFormat="1" ht="27" customHeight="1">
      <c r="A84" s="256"/>
      <c r="B84" s="257">
        <v>2</v>
      </c>
      <c r="C84" s="350" t="s">
        <v>71</v>
      </c>
      <c r="D84" s="350"/>
      <c r="E84" s="258"/>
      <c r="F84" s="259"/>
      <c r="G84" s="258"/>
      <c r="H84" s="259"/>
      <c r="I84" s="260"/>
      <c r="J84" s="261"/>
      <c r="K84" s="262">
        <f t="shared" ref="K84:K85" si="0">I84*E84</f>
        <v>0</v>
      </c>
      <c r="L84" s="263" t="s">
        <v>1</v>
      </c>
      <c r="M84" s="256"/>
    </row>
    <row r="85" spans="1:13" s="264" customFormat="1" ht="27" customHeight="1">
      <c r="A85" s="256"/>
      <c r="B85" s="257">
        <v>3</v>
      </c>
      <c r="C85" s="350" t="s">
        <v>71</v>
      </c>
      <c r="D85" s="350"/>
      <c r="E85" s="258"/>
      <c r="F85" s="259"/>
      <c r="G85" s="258"/>
      <c r="H85" s="259"/>
      <c r="I85" s="260"/>
      <c r="J85" s="261"/>
      <c r="K85" s="262">
        <f t="shared" si="0"/>
        <v>0</v>
      </c>
      <c r="L85" s="263" t="s">
        <v>1</v>
      </c>
      <c r="M85" s="256"/>
    </row>
    <row r="86" spans="1:13" s="102" customFormat="1">
      <c r="A86" s="62" t="s">
        <v>72</v>
      </c>
      <c r="B86" s="62"/>
      <c r="C86" s="62"/>
      <c r="D86" s="62"/>
      <c r="E86" s="62"/>
      <c r="F86" s="62"/>
      <c r="G86" s="62"/>
      <c r="H86" s="62"/>
      <c r="I86" s="253">
        <f>SUM(K88:K90)</f>
        <v>0</v>
      </c>
      <c r="J86" s="62" t="s">
        <v>1</v>
      </c>
      <c r="K86" s="103"/>
      <c r="L86" s="62"/>
      <c r="M86" s="104"/>
    </row>
    <row r="87" spans="1:13" s="102" customFormat="1">
      <c r="A87" s="39"/>
      <c r="B87" s="39"/>
      <c r="C87" s="39"/>
      <c r="D87" s="105" t="s">
        <v>38</v>
      </c>
      <c r="E87" s="105" t="s">
        <v>39</v>
      </c>
      <c r="F87" s="105"/>
      <c r="G87" s="105" t="s">
        <v>40</v>
      </c>
      <c r="H87" s="105"/>
      <c r="I87" s="353" t="s">
        <v>41</v>
      </c>
      <c r="J87" s="353"/>
      <c r="K87" s="106" t="s">
        <v>42</v>
      </c>
      <c r="L87" s="82"/>
      <c r="M87" s="39"/>
    </row>
    <row r="88" spans="1:13" s="264" customFormat="1" ht="27" customHeight="1">
      <c r="A88" s="256"/>
      <c r="B88" s="257">
        <v>1</v>
      </c>
      <c r="C88" s="350" t="s">
        <v>71</v>
      </c>
      <c r="D88" s="350"/>
      <c r="E88" s="258"/>
      <c r="F88" s="259"/>
      <c r="G88" s="258"/>
      <c r="H88" s="259"/>
      <c r="I88" s="260"/>
      <c r="J88" s="261"/>
      <c r="K88" s="262">
        <f>I88*E88</f>
        <v>0</v>
      </c>
      <c r="L88" s="263" t="s">
        <v>1</v>
      </c>
      <c r="M88" s="256"/>
    </row>
    <row r="89" spans="1:13" s="264" customFormat="1" ht="27" customHeight="1">
      <c r="A89" s="256"/>
      <c r="B89" s="257">
        <v>2</v>
      </c>
      <c r="C89" s="350" t="s">
        <v>71</v>
      </c>
      <c r="D89" s="350"/>
      <c r="E89" s="258"/>
      <c r="F89" s="259"/>
      <c r="G89" s="258"/>
      <c r="H89" s="259"/>
      <c r="I89" s="260"/>
      <c r="J89" s="261"/>
      <c r="K89" s="262">
        <f t="shared" ref="K89:K90" si="1">I89*E89</f>
        <v>0</v>
      </c>
      <c r="L89" s="263" t="s">
        <v>1</v>
      </c>
      <c r="M89" s="256"/>
    </row>
    <row r="90" spans="1:13" s="264" customFormat="1" ht="27" customHeight="1">
      <c r="A90" s="256"/>
      <c r="B90" s="257">
        <v>3</v>
      </c>
      <c r="C90" s="350" t="s">
        <v>71</v>
      </c>
      <c r="D90" s="350"/>
      <c r="E90" s="258"/>
      <c r="F90" s="259"/>
      <c r="G90" s="258"/>
      <c r="H90" s="259"/>
      <c r="I90" s="260"/>
      <c r="J90" s="261"/>
      <c r="K90" s="270">
        <f t="shared" si="1"/>
        <v>0</v>
      </c>
      <c r="L90" s="263" t="s">
        <v>1</v>
      </c>
      <c r="M90" s="256"/>
    </row>
    <row r="91" spans="1:13" s="264" customFormat="1" ht="17.25" customHeight="1">
      <c r="A91" s="256"/>
      <c r="B91" s="257"/>
      <c r="C91" s="266"/>
      <c r="D91" s="266"/>
      <c r="E91" s="259"/>
      <c r="F91" s="259"/>
      <c r="G91" s="259"/>
      <c r="H91" s="259"/>
      <c r="I91" s="267"/>
      <c r="J91" s="261"/>
      <c r="K91" s="268"/>
      <c r="L91" s="263"/>
      <c r="M91" s="256"/>
    </row>
    <row r="92" spans="1:13" s="88" customFormat="1">
      <c r="A92" s="108" t="s">
        <v>43</v>
      </c>
      <c r="B92" s="78"/>
      <c r="C92" s="39"/>
      <c r="D92" s="79"/>
      <c r="E92" s="39"/>
      <c r="F92" s="39"/>
      <c r="G92" s="39"/>
      <c r="H92" s="39"/>
      <c r="I92" s="39"/>
      <c r="J92" s="39"/>
      <c r="K92" s="269">
        <f>L93</f>
        <v>0</v>
      </c>
      <c r="L92" s="109" t="s">
        <v>1</v>
      </c>
      <c r="M92" s="82"/>
    </row>
    <row r="93" spans="1:13" s="274" customFormat="1" ht="32.25" customHeight="1">
      <c r="A93" s="256"/>
      <c r="B93" s="256">
        <v>1</v>
      </c>
      <c r="C93" s="271" t="s">
        <v>44</v>
      </c>
      <c r="D93" s="271"/>
      <c r="E93" s="256"/>
      <c r="F93" s="256"/>
      <c r="G93" s="256"/>
      <c r="H93" s="256"/>
      <c r="I93" s="256"/>
      <c r="J93" s="256"/>
      <c r="K93" s="272"/>
      <c r="L93" s="260"/>
      <c r="M93" s="273" t="s">
        <v>1</v>
      </c>
    </row>
    <row r="94" spans="1:13" s="110" customFormat="1" ht="12" customHeight="1">
      <c r="A94" s="78"/>
      <c r="B94" s="39"/>
      <c r="C94" s="79"/>
      <c r="D94" s="79"/>
      <c r="E94" s="39"/>
      <c r="F94" s="39"/>
      <c r="G94" s="39"/>
      <c r="H94" s="39"/>
      <c r="I94" s="39"/>
      <c r="J94" s="39"/>
      <c r="K94" s="80"/>
      <c r="L94" s="81"/>
      <c r="M94" s="82"/>
    </row>
    <row r="95" spans="1:13" s="114" customFormat="1" ht="27.7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5">
        <f>K96+K125+K131+K144</f>
        <v>0</v>
      </c>
      <c r="L95" s="56" t="s">
        <v>1</v>
      </c>
      <c r="M95" s="53"/>
    </row>
    <row r="96" spans="1:13" s="21" customFormat="1" ht="27.7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8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50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6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5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3"/>
      <c r="M100" s="1" t="s">
        <v>1</v>
      </c>
    </row>
    <row r="101" spans="1:13">
      <c r="D101" s="48" t="s">
        <v>29</v>
      </c>
      <c r="J101" s="35"/>
      <c r="K101" s="35"/>
      <c r="L101" s="234"/>
      <c r="M101" s="34" t="s">
        <v>1</v>
      </c>
    </row>
    <row r="102" spans="1:13" s="25" customFormat="1">
      <c r="B102" s="25" t="s">
        <v>21</v>
      </c>
      <c r="K102" s="235">
        <f>SUM(L103:L105)</f>
        <v>0</v>
      </c>
      <c r="L102" s="25" t="s">
        <v>1</v>
      </c>
    </row>
    <row r="103" spans="1:13" s="25" customFormat="1">
      <c r="D103" s="1" t="s">
        <v>67</v>
      </c>
      <c r="K103" s="28"/>
      <c r="L103" s="233"/>
      <c r="M103" s="1" t="s">
        <v>1</v>
      </c>
    </row>
    <row r="104" spans="1:13" s="25" customFormat="1">
      <c r="D104" s="1" t="s">
        <v>68</v>
      </c>
      <c r="K104" s="28"/>
      <c r="L104" s="234"/>
      <c r="M104" s="34" t="s">
        <v>1</v>
      </c>
    </row>
    <row r="105" spans="1:13" s="25" customFormat="1">
      <c r="D105" s="1" t="s">
        <v>69</v>
      </c>
      <c r="K105" s="28"/>
      <c r="L105" s="234"/>
      <c r="M105" s="34" t="s">
        <v>1</v>
      </c>
    </row>
    <row r="106" spans="1:13" s="25" customFormat="1">
      <c r="B106" s="25" t="s">
        <v>30</v>
      </c>
      <c r="K106" s="235"/>
      <c r="L106" s="25" t="s">
        <v>1</v>
      </c>
    </row>
    <row r="107" spans="1:13" s="25" customFormat="1">
      <c r="K107" s="247"/>
    </row>
    <row r="108" spans="1:13" s="25" customFormat="1">
      <c r="A108" s="25" t="s">
        <v>31</v>
      </c>
      <c r="I108" s="236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50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8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70</v>
      </c>
      <c r="E112" s="34"/>
      <c r="F112" s="34"/>
      <c r="G112" s="34"/>
      <c r="H112" s="34"/>
      <c r="I112" s="34"/>
      <c r="J112" s="34"/>
      <c r="K112" s="34"/>
      <c r="L112" s="249"/>
      <c r="M112" s="34" t="s">
        <v>1</v>
      </c>
    </row>
    <row r="113" spans="1:13" s="75" customFormat="1">
      <c r="A113" s="34"/>
      <c r="B113" s="73">
        <v>2</v>
      </c>
      <c r="C113" s="74" t="s">
        <v>70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3</v>
      </c>
      <c r="C114" s="74" t="s">
        <v>70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70</v>
      </c>
      <c r="D117" s="78"/>
      <c r="K117" s="89"/>
      <c r="L117" s="249"/>
      <c r="M117" s="90" t="s">
        <v>1</v>
      </c>
    </row>
    <row r="118" spans="1:13" s="88" customFormat="1">
      <c r="B118" s="73">
        <v>2</v>
      </c>
      <c r="C118" s="74" t="s">
        <v>70</v>
      </c>
      <c r="D118" s="78"/>
      <c r="K118" s="89"/>
      <c r="L118" s="249"/>
      <c r="M118" s="90" t="s">
        <v>1</v>
      </c>
    </row>
    <row r="119" spans="1:13" s="88" customFormat="1" ht="24" customHeight="1">
      <c r="B119" s="73">
        <v>3</v>
      </c>
      <c r="C119" s="74" t="s">
        <v>70</v>
      </c>
      <c r="D119" s="78"/>
      <c r="I119" s="91"/>
      <c r="J119" s="92"/>
      <c r="K119" s="89"/>
      <c r="L119" s="249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52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70</v>
      </c>
      <c r="D121" s="78"/>
      <c r="K121" s="89"/>
      <c r="L121" s="249"/>
      <c r="M121" s="90" t="s">
        <v>1</v>
      </c>
    </row>
    <row r="122" spans="1:13" s="88" customFormat="1">
      <c r="B122" s="73">
        <v>2</v>
      </c>
      <c r="C122" s="74" t="s">
        <v>70</v>
      </c>
      <c r="D122" s="78"/>
      <c r="K122" s="89"/>
      <c r="L122" s="249"/>
      <c r="M122" s="90" t="s">
        <v>1</v>
      </c>
    </row>
    <row r="123" spans="1:13" s="88" customFormat="1">
      <c r="B123" s="73">
        <v>3</v>
      </c>
      <c r="C123" s="74" t="s">
        <v>70</v>
      </c>
      <c r="D123" s="78"/>
      <c r="K123" s="89"/>
      <c r="L123" s="249"/>
      <c r="M123" s="90" t="s">
        <v>1</v>
      </c>
    </row>
    <row r="124" spans="1:13" s="88" customFormat="1">
      <c r="B124" s="73"/>
      <c r="C124" s="74"/>
      <c r="D124" s="78"/>
      <c r="K124" s="89"/>
      <c r="L124" s="76"/>
      <c r="M124" s="90"/>
    </row>
    <row r="125" spans="1:13" s="88" customFormat="1">
      <c r="A125" s="57" t="s">
        <v>84</v>
      </c>
      <c r="B125" s="73"/>
      <c r="C125" s="74"/>
      <c r="D125" s="78"/>
      <c r="K125" s="311">
        <f>I126</f>
        <v>0</v>
      </c>
      <c r="L125" s="312" t="s">
        <v>1</v>
      </c>
      <c r="M125" s="312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51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85</v>
      </c>
      <c r="D127" s="78"/>
      <c r="K127" s="89"/>
      <c r="L127" s="249"/>
      <c r="M127" s="90" t="s">
        <v>1</v>
      </c>
    </row>
    <row r="128" spans="1:13" s="88" customFormat="1">
      <c r="B128" s="88">
        <v>2</v>
      </c>
      <c r="C128" s="74" t="s">
        <v>70</v>
      </c>
      <c r="D128" s="78"/>
      <c r="K128" s="89"/>
      <c r="L128" s="249"/>
      <c r="M128" s="90" t="s">
        <v>1</v>
      </c>
    </row>
    <row r="129" spans="1:13" s="88" customFormat="1">
      <c r="B129" s="73">
        <v>3</v>
      </c>
      <c r="C129" s="74" t="s">
        <v>70</v>
      </c>
      <c r="D129" s="78"/>
      <c r="K129" s="89"/>
      <c r="L129" s="249"/>
      <c r="M129" s="90" t="s">
        <v>1</v>
      </c>
    </row>
    <row r="130" spans="1:13" s="88" customFormat="1">
      <c r="C130" s="74"/>
      <c r="D130" s="78"/>
      <c r="K130" s="89"/>
      <c r="L130" s="76"/>
      <c r="M130" s="90"/>
    </row>
    <row r="131" spans="1:13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4">
        <f>SUM(I132,I138)</f>
        <v>0</v>
      </c>
      <c r="L131" s="99" t="s">
        <v>1</v>
      </c>
      <c r="M131" s="100"/>
    </row>
    <row r="132" spans="1:13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3">
        <f>SUM(K134:K136)</f>
        <v>0</v>
      </c>
      <c r="J132" s="62" t="s">
        <v>1</v>
      </c>
      <c r="K132" s="103"/>
      <c r="L132" s="62"/>
      <c r="M132" s="104"/>
    </row>
    <row r="133" spans="1:13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53" t="s">
        <v>41</v>
      </c>
      <c r="J133" s="353"/>
      <c r="K133" s="106" t="s">
        <v>42</v>
      </c>
      <c r="L133" s="82"/>
      <c r="M133" s="39"/>
    </row>
    <row r="134" spans="1:13" s="264" customFormat="1" ht="27" customHeight="1">
      <c r="A134" s="256"/>
      <c r="B134" s="257">
        <v>1</v>
      </c>
      <c r="C134" s="350" t="s">
        <v>71</v>
      </c>
      <c r="D134" s="350"/>
      <c r="E134" s="258"/>
      <c r="F134" s="259"/>
      <c r="G134" s="258"/>
      <c r="H134" s="259"/>
      <c r="I134" s="260"/>
      <c r="J134" s="261"/>
      <c r="K134" s="262">
        <f>I134*E134</f>
        <v>0</v>
      </c>
      <c r="L134" s="263" t="s">
        <v>1</v>
      </c>
      <c r="M134" s="256"/>
    </row>
    <row r="135" spans="1:13" s="264" customFormat="1" ht="27" customHeight="1">
      <c r="A135" s="256"/>
      <c r="B135" s="257">
        <v>2</v>
      </c>
      <c r="C135" s="350" t="s">
        <v>71</v>
      </c>
      <c r="D135" s="350"/>
      <c r="E135" s="258"/>
      <c r="F135" s="259"/>
      <c r="G135" s="258"/>
      <c r="H135" s="259"/>
      <c r="I135" s="260"/>
      <c r="J135" s="261"/>
      <c r="K135" s="262">
        <f t="shared" ref="K135:K136" si="2">I135*E135</f>
        <v>0</v>
      </c>
      <c r="L135" s="263" t="s">
        <v>1</v>
      </c>
      <c r="M135" s="256"/>
    </row>
    <row r="136" spans="1:13" s="264" customFormat="1" ht="27" customHeight="1">
      <c r="A136" s="256"/>
      <c r="B136" s="257">
        <v>3</v>
      </c>
      <c r="C136" s="350" t="s">
        <v>71</v>
      </c>
      <c r="D136" s="350"/>
      <c r="E136" s="258"/>
      <c r="F136" s="259"/>
      <c r="G136" s="258"/>
      <c r="H136" s="259"/>
      <c r="I136" s="260"/>
      <c r="J136" s="261"/>
      <c r="K136" s="262">
        <f t="shared" si="2"/>
        <v>0</v>
      </c>
      <c r="L136" s="263" t="s">
        <v>1</v>
      </c>
      <c r="M136" s="256"/>
    </row>
    <row r="137" spans="1:13" s="88" customFormat="1" ht="15.75" customHeight="1">
      <c r="C137" s="74"/>
      <c r="D137" s="78"/>
      <c r="K137" s="89"/>
      <c r="L137" s="76"/>
      <c r="M137" s="90"/>
    </row>
    <row r="138" spans="1:13" s="102" customFormat="1">
      <c r="A138" s="62" t="s">
        <v>72</v>
      </c>
      <c r="B138" s="62"/>
      <c r="C138" s="62"/>
      <c r="D138" s="62"/>
      <c r="E138" s="62"/>
      <c r="F138" s="62"/>
      <c r="G138" s="62"/>
      <c r="H138" s="62"/>
      <c r="I138" s="253">
        <f>SUM(K140:K142)</f>
        <v>0</v>
      </c>
      <c r="J138" s="62" t="s">
        <v>1</v>
      </c>
      <c r="K138" s="103"/>
      <c r="L138" s="62"/>
      <c r="M138" s="104"/>
    </row>
    <row r="139" spans="1:13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53" t="s">
        <v>41</v>
      </c>
      <c r="J139" s="353"/>
      <c r="K139" s="106" t="s">
        <v>42</v>
      </c>
      <c r="L139" s="82"/>
      <c r="M139" s="39"/>
    </row>
    <row r="140" spans="1:13" s="264" customFormat="1" ht="27" customHeight="1">
      <c r="A140" s="256"/>
      <c r="B140" s="257">
        <v>1</v>
      </c>
      <c r="C140" s="350" t="s">
        <v>71</v>
      </c>
      <c r="D140" s="350"/>
      <c r="E140" s="258"/>
      <c r="F140" s="259"/>
      <c r="G140" s="258"/>
      <c r="H140" s="259"/>
      <c r="I140" s="260"/>
      <c r="J140" s="261"/>
      <c r="K140" s="262">
        <f>I140*E140</f>
        <v>0</v>
      </c>
      <c r="L140" s="263" t="s">
        <v>1</v>
      </c>
      <c r="M140" s="256"/>
    </row>
    <row r="141" spans="1:13" s="264" customFormat="1" ht="27" customHeight="1">
      <c r="A141" s="256"/>
      <c r="B141" s="257">
        <v>2</v>
      </c>
      <c r="C141" s="350" t="s">
        <v>71</v>
      </c>
      <c r="D141" s="350"/>
      <c r="E141" s="258"/>
      <c r="F141" s="259"/>
      <c r="G141" s="258"/>
      <c r="H141" s="259"/>
      <c r="I141" s="260"/>
      <c r="J141" s="261"/>
      <c r="K141" s="262">
        <f t="shared" ref="K141:K142" si="3">I141*E141</f>
        <v>0</v>
      </c>
      <c r="L141" s="263" t="s">
        <v>1</v>
      </c>
      <c r="M141" s="256"/>
    </row>
    <row r="142" spans="1:13" s="264" customFormat="1" ht="27" customHeight="1">
      <c r="A142" s="256"/>
      <c r="B142" s="257">
        <v>3</v>
      </c>
      <c r="C142" s="350" t="s">
        <v>71</v>
      </c>
      <c r="D142" s="350"/>
      <c r="E142" s="258"/>
      <c r="F142" s="259"/>
      <c r="G142" s="258"/>
      <c r="H142" s="259"/>
      <c r="I142" s="260"/>
      <c r="J142" s="261"/>
      <c r="K142" s="270">
        <f t="shared" si="3"/>
        <v>0</v>
      </c>
      <c r="L142" s="263" t="s">
        <v>1</v>
      </c>
      <c r="M142" s="256"/>
    </row>
    <row r="143" spans="1:13" s="88" customFormat="1" ht="15.75" customHeight="1">
      <c r="C143" s="74"/>
      <c r="D143" s="78"/>
      <c r="K143" s="89"/>
      <c r="L143" s="76"/>
      <c r="M143" s="90"/>
    </row>
    <row r="144" spans="1:13" s="88" customFormat="1">
      <c r="A144" s="108" t="s">
        <v>43</v>
      </c>
      <c r="B144" s="78"/>
      <c r="C144" s="39"/>
      <c r="D144" s="79"/>
      <c r="E144" s="39"/>
      <c r="F144" s="39"/>
      <c r="G144" s="39"/>
      <c r="H144" s="39"/>
      <c r="I144" s="39"/>
      <c r="J144" s="39"/>
      <c r="K144" s="269">
        <f>L145</f>
        <v>0</v>
      </c>
      <c r="L144" s="109" t="s">
        <v>1</v>
      </c>
      <c r="M144" s="82"/>
    </row>
    <row r="145" spans="1:13" s="274" customFormat="1" ht="32.25" customHeight="1">
      <c r="A145" s="256"/>
      <c r="B145" s="256">
        <v>1</v>
      </c>
      <c r="C145" s="271" t="s">
        <v>44</v>
      </c>
      <c r="D145" s="271"/>
      <c r="E145" s="256"/>
      <c r="F145" s="256"/>
      <c r="G145" s="256"/>
      <c r="H145" s="256"/>
      <c r="I145" s="256"/>
      <c r="J145" s="256"/>
      <c r="K145" s="272"/>
      <c r="L145" s="260"/>
      <c r="M145" s="273" t="s">
        <v>1</v>
      </c>
    </row>
    <row r="146" spans="1:13" s="274" customFormat="1" ht="15.75" customHeight="1">
      <c r="A146" s="256"/>
      <c r="B146" s="256"/>
      <c r="C146" s="271"/>
      <c r="D146" s="271"/>
      <c r="E146" s="256"/>
      <c r="F146" s="256"/>
      <c r="G146" s="256"/>
      <c r="H146" s="256"/>
      <c r="I146" s="256"/>
      <c r="J146" s="256"/>
      <c r="K146" s="272"/>
      <c r="L146" s="267"/>
      <c r="M146" s="273"/>
    </row>
    <row r="147" spans="1:13" s="336" customFormat="1" ht="27.75">
      <c r="A147" s="332" t="s">
        <v>129</v>
      </c>
      <c r="B147" s="332"/>
      <c r="C147" s="333"/>
      <c r="D147" s="333"/>
      <c r="E147" s="332"/>
      <c r="F147" s="332"/>
      <c r="G147" s="332"/>
      <c r="H147" s="332"/>
      <c r="I147" s="332"/>
      <c r="J147" s="332"/>
      <c r="K147" s="337">
        <f>K148+K156</f>
        <v>0</v>
      </c>
      <c r="L147" s="334" t="s">
        <v>1</v>
      </c>
      <c r="M147" s="335"/>
    </row>
    <row r="148" spans="1:13" s="117" customFormat="1" ht="25.5" customHeight="1">
      <c r="B148" s="118" t="s">
        <v>46</v>
      </c>
      <c r="C148" s="119"/>
      <c r="D148" s="120"/>
      <c r="E148" s="120"/>
      <c r="F148" s="120"/>
      <c r="G148" s="120"/>
      <c r="H148" s="120"/>
      <c r="I148" s="120"/>
      <c r="J148" s="120"/>
      <c r="K148" s="277">
        <f>K149</f>
        <v>0</v>
      </c>
      <c r="L148" s="121" t="s">
        <v>1</v>
      </c>
      <c r="M148" s="122"/>
    </row>
    <row r="149" spans="1:13" s="125" customFormat="1" ht="25.5" customHeight="1">
      <c r="A149" s="69" t="s">
        <v>26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276">
        <f>SUM(K150)</f>
        <v>0</v>
      </c>
      <c r="L149" s="115" t="s">
        <v>1</v>
      </c>
      <c r="M149" s="124"/>
    </row>
    <row r="150" spans="1:13" s="67" customFormat="1">
      <c r="A150" s="64" t="s">
        <v>32</v>
      </c>
      <c r="B150" s="61"/>
      <c r="C150" s="61"/>
      <c r="D150" s="65"/>
      <c r="E150" s="65"/>
      <c r="F150" s="65"/>
      <c r="G150" s="65"/>
      <c r="H150" s="65"/>
      <c r="I150" s="65"/>
      <c r="J150" s="65"/>
      <c r="K150" s="250">
        <f>SUM(I151)</f>
        <v>0</v>
      </c>
      <c r="L150" s="61" t="s">
        <v>1</v>
      </c>
      <c r="M150" s="65"/>
    </row>
    <row r="151" spans="1:13" s="129" customFormat="1" ht="47.25" customHeight="1">
      <c r="A151" s="126"/>
      <c r="B151" s="358" t="s">
        <v>47</v>
      </c>
      <c r="C151" s="358"/>
      <c r="D151" s="358"/>
      <c r="E151" s="358"/>
      <c r="F151" s="358"/>
      <c r="G151" s="358"/>
      <c r="H151" s="255"/>
      <c r="I151" s="278">
        <f>SUM(L152:L154)</f>
        <v>0</v>
      </c>
      <c r="J151" s="279" t="s">
        <v>1</v>
      </c>
      <c r="K151" s="128"/>
      <c r="L151" s="127"/>
      <c r="M151" s="124"/>
    </row>
    <row r="152" spans="1:13" s="88" customFormat="1">
      <c r="B152" s="73">
        <v>1</v>
      </c>
      <c r="C152" s="74" t="s">
        <v>70</v>
      </c>
      <c r="D152" s="78"/>
      <c r="K152" s="89"/>
      <c r="L152" s="249"/>
      <c r="M152" s="90" t="s">
        <v>1</v>
      </c>
    </row>
    <row r="153" spans="1:13" s="88" customFormat="1">
      <c r="B153" s="73">
        <v>2</v>
      </c>
      <c r="C153" s="74" t="s">
        <v>70</v>
      </c>
      <c r="D153" s="78"/>
      <c r="K153" s="89"/>
      <c r="L153" s="249"/>
      <c r="M153" s="90" t="s">
        <v>1</v>
      </c>
    </row>
    <row r="154" spans="1:13" s="88" customFormat="1">
      <c r="B154" s="73">
        <v>3</v>
      </c>
      <c r="C154" s="74" t="s">
        <v>70</v>
      </c>
      <c r="D154" s="78"/>
      <c r="K154" s="89"/>
      <c r="L154" s="249"/>
      <c r="M154" s="90" t="s">
        <v>1</v>
      </c>
    </row>
    <row r="155" spans="1:13" s="36" customFormat="1" ht="13.5" customHeight="1">
      <c r="B155" s="88"/>
      <c r="C155" s="74"/>
      <c r="K155" s="130"/>
      <c r="L155" s="131"/>
      <c r="M155" s="90"/>
    </row>
    <row r="156" spans="1:13" s="36" customFormat="1" ht="24" customHeight="1">
      <c r="A156" s="132"/>
      <c r="B156" s="133" t="s">
        <v>48</v>
      </c>
      <c r="C156" s="134"/>
      <c r="D156" s="134"/>
      <c r="E156" s="134"/>
      <c r="F156" s="134"/>
      <c r="G156" s="135"/>
      <c r="H156" s="135"/>
      <c r="I156" s="136"/>
      <c r="J156" s="134"/>
      <c r="K156" s="282">
        <f>K157</f>
        <v>0</v>
      </c>
      <c r="L156" s="132" t="s">
        <v>1</v>
      </c>
      <c r="M156" s="134"/>
    </row>
    <row r="157" spans="1:13" s="36" customFormat="1" ht="24" customHeight="1">
      <c r="A157" s="137" t="s">
        <v>26</v>
      </c>
      <c r="B157" s="138"/>
      <c r="C157" s="139"/>
      <c r="D157" s="139"/>
      <c r="E157" s="139"/>
      <c r="F157" s="139"/>
      <c r="G157" s="140"/>
      <c r="H157" s="140"/>
      <c r="I157" s="141"/>
      <c r="J157" s="139"/>
      <c r="K157" s="283">
        <f>SUM(K158)</f>
        <v>0</v>
      </c>
      <c r="L157" s="24" t="s">
        <v>1</v>
      </c>
      <c r="M157" s="139"/>
    </row>
    <row r="158" spans="1:13" s="67" customFormat="1">
      <c r="A158" s="64" t="s">
        <v>32</v>
      </c>
      <c r="B158" s="61"/>
      <c r="C158" s="61"/>
      <c r="D158" s="65"/>
      <c r="E158" s="65"/>
      <c r="F158" s="65"/>
      <c r="G158" s="65"/>
      <c r="H158" s="65"/>
      <c r="I158" s="65"/>
      <c r="J158" s="65"/>
      <c r="K158" s="284">
        <f>SUM(I159)</f>
        <v>0</v>
      </c>
      <c r="L158" s="61" t="s">
        <v>1</v>
      </c>
      <c r="M158" s="65"/>
    </row>
    <row r="159" spans="1:13" s="36" customFormat="1" ht="48.75" customHeight="1">
      <c r="A159" s="142"/>
      <c r="B159" s="358" t="s">
        <v>47</v>
      </c>
      <c r="C159" s="358"/>
      <c r="D159" s="358"/>
      <c r="E159" s="358"/>
      <c r="F159" s="358"/>
      <c r="G159" s="358"/>
      <c r="H159" s="255"/>
      <c r="I159" s="280">
        <f>SUM(L160:L162)</f>
        <v>0</v>
      </c>
      <c r="J159" s="281" t="s">
        <v>1</v>
      </c>
      <c r="K159" s="143"/>
      <c r="L159" s="143"/>
      <c r="M159" s="144"/>
    </row>
    <row r="160" spans="1:13" s="88" customFormat="1">
      <c r="B160" s="73">
        <v>1</v>
      </c>
      <c r="C160" s="74" t="s">
        <v>70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70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70</v>
      </c>
      <c r="D162" s="78"/>
      <c r="K162" s="89"/>
      <c r="L162" s="249"/>
      <c r="M162" s="90" t="s">
        <v>1</v>
      </c>
    </row>
    <row r="163" spans="1:13" s="36" customFormat="1">
      <c r="A163" s="145"/>
      <c r="B163" s="146"/>
      <c r="C163" s="147"/>
      <c r="D163" s="147"/>
      <c r="E163" s="147"/>
      <c r="F163" s="147"/>
      <c r="G163" s="148"/>
      <c r="H163" s="148"/>
      <c r="I163" s="149"/>
      <c r="J163" s="147"/>
      <c r="K163" s="149"/>
      <c r="L163" s="149"/>
      <c r="M163" s="145"/>
    </row>
    <row r="164" spans="1:13" s="156" customFormat="1" ht="24" customHeight="1">
      <c r="A164" s="150" t="s">
        <v>126</v>
      </c>
      <c r="B164" s="151"/>
      <c r="C164" s="151"/>
      <c r="D164" s="152"/>
      <c r="E164" s="153"/>
      <c r="F164" s="153"/>
      <c r="G164" s="153"/>
      <c r="H164" s="153"/>
      <c r="I164" s="153"/>
      <c r="J164" s="153"/>
      <c r="K164" s="286">
        <f>K165</f>
        <v>0</v>
      </c>
      <c r="L164" s="154" t="s">
        <v>1</v>
      </c>
      <c r="M164" s="155"/>
    </row>
    <row r="165" spans="1:13" s="163" customFormat="1" ht="24" customHeight="1">
      <c r="A165" s="118"/>
      <c r="B165" s="157" t="s">
        <v>49</v>
      </c>
      <c r="C165" s="158"/>
      <c r="D165" s="159"/>
      <c r="E165" s="160"/>
      <c r="F165" s="160"/>
      <c r="G165" s="160"/>
      <c r="H165" s="160"/>
      <c r="I165" s="160"/>
      <c r="J165" s="160"/>
      <c r="K165" s="287">
        <f>K166</f>
        <v>0</v>
      </c>
      <c r="L165" s="161" t="s">
        <v>1</v>
      </c>
      <c r="M165" s="162"/>
    </row>
    <row r="166" spans="1:13" s="165" customFormat="1">
      <c r="A166" s="164" t="s">
        <v>26</v>
      </c>
      <c r="G166" s="166"/>
      <c r="H166" s="166"/>
      <c r="I166" s="167"/>
      <c r="K166" s="288">
        <f>K167</f>
        <v>0</v>
      </c>
      <c r="L166" s="168" t="s">
        <v>1</v>
      </c>
    </row>
    <row r="167" spans="1:13" s="170" customFormat="1">
      <c r="A167" s="164"/>
      <c r="B167" s="169" t="s">
        <v>50</v>
      </c>
      <c r="C167" s="165"/>
      <c r="D167" s="165"/>
      <c r="E167" s="165"/>
      <c r="F167" s="165"/>
      <c r="G167" s="166"/>
      <c r="H167" s="166"/>
      <c r="I167" s="167"/>
      <c r="J167" s="165"/>
      <c r="K167" s="288">
        <f>L173+L178+L168</f>
        <v>0</v>
      </c>
      <c r="L167" s="168" t="s">
        <v>1</v>
      </c>
      <c r="M167" s="165"/>
    </row>
    <row r="168" spans="1:13" s="173" customFormat="1">
      <c r="A168" s="171"/>
      <c r="B168" s="172" t="s">
        <v>51</v>
      </c>
      <c r="G168" s="174"/>
      <c r="H168" s="174"/>
      <c r="I168" s="175"/>
      <c r="K168" s="176"/>
      <c r="L168" s="285">
        <f>SUM(L169:L171)</f>
        <v>0</v>
      </c>
      <c r="M168" s="177" t="s">
        <v>1</v>
      </c>
    </row>
    <row r="169" spans="1:13" s="88" customFormat="1">
      <c r="B169" s="73">
        <v>1</v>
      </c>
      <c r="C169" s="74" t="s">
        <v>110</v>
      </c>
      <c r="D169" s="78"/>
      <c r="K169" s="89"/>
      <c r="L169" s="249"/>
      <c r="M169" s="90" t="s">
        <v>1</v>
      </c>
    </row>
    <row r="170" spans="1:13" s="88" customFormat="1">
      <c r="B170" s="73">
        <v>2</v>
      </c>
      <c r="C170" s="74" t="s">
        <v>110</v>
      </c>
      <c r="D170" s="78"/>
      <c r="K170" s="89"/>
      <c r="L170" s="249"/>
      <c r="M170" s="90" t="s">
        <v>1</v>
      </c>
    </row>
    <row r="171" spans="1:13" s="88" customFormat="1">
      <c r="B171" s="73">
        <v>3</v>
      </c>
      <c r="C171" s="74" t="s">
        <v>110</v>
      </c>
      <c r="D171" s="78"/>
      <c r="K171" s="89"/>
      <c r="L171" s="249"/>
      <c r="M171" s="90" t="s">
        <v>1</v>
      </c>
    </row>
    <row r="172" spans="1:13" s="88" customFormat="1">
      <c r="B172" s="73"/>
      <c r="C172" s="74"/>
      <c r="D172" s="78"/>
      <c r="K172" s="89"/>
      <c r="L172" s="76"/>
      <c r="M172" s="90"/>
    </row>
    <row r="173" spans="1:13" s="173" customFormat="1">
      <c r="A173" s="171"/>
      <c r="B173" s="172" t="s">
        <v>52</v>
      </c>
      <c r="G173" s="174"/>
      <c r="H173" s="174"/>
      <c r="I173" s="175"/>
      <c r="K173" s="176"/>
      <c r="L173" s="285">
        <f>SUM(L174:L176)</f>
        <v>0</v>
      </c>
      <c r="M173" s="177" t="s">
        <v>1</v>
      </c>
    </row>
    <row r="174" spans="1:13" s="88" customFormat="1">
      <c r="B174" s="73">
        <v>1</v>
      </c>
      <c r="C174" s="74" t="s">
        <v>110</v>
      </c>
      <c r="D174" s="78"/>
      <c r="K174" s="89"/>
      <c r="L174" s="249"/>
      <c r="M174" s="90" t="s">
        <v>1</v>
      </c>
    </row>
    <row r="175" spans="1:13" s="88" customFormat="1">
      <c r="B175" s="73">
        <v>2</v>
      </c>
      <c r="C175" s="74" t="s">
        <v>110</v>
      </c>
      <c r="D175" s="78"/>
      <c r="K175" s="89"/>
      <c r="L175" s="249"/>
      <c r="M175" s="90" t="s">
        <v>1</v>
      </c>
    </row>
    <row r="176" spans="1:13" s="88" customFormat="1">
      <c r="B176" s="73">
        <v>3</v>
      </c>
      <c r="C176" s="74" t="s">
        <v>110</v>
      </c>
      <c r="D176" s="78"/>
      <c r="K176" s="89"/>
      <c r="L176" s="249"/>
      <c r="M176" s="90" t="s">
        <v>1</v>
      </c>
    </row>
    <row r="177" spans="1:13" s="100" customFormat="1" ht="16.5" customHeight="1">
      <c r="A177" s="69"/>
      <c r="B177" s="98"/>
      <c r="C177" s="98"/>
      <c r="K177" s="123"/>
      <c r="L177" s="99"/>
    </row>
    <row r="178" spans="1:13" s="183" customFormat="1">
      <c r="A178" s="178"/>
      <c r="B178" s="179" t="s">
        <v>53</v>
      </c>
      <c r="C178" s="180"/>
      <c r="D178" s="181"/>
      <c r="E178" s="181"/>
      <c r="F178" s="181"/>
      <c r="G178" s="181"/>
      <c r="H178" s="181"/>
      <c r="I178" s="181"/>
      <c r="J178" s="181"/>
      <c r="K178" s="181"/>
      <c r="L178" s="182">
        <f>SUM(L179:L181)</f>
        <v>0</v>
      </c>
      <c r="M178" s="181" t="s">
        <v>1</v>
      </c>
    </row>
    <row r="179" spans="1:13" s="88" customFormat="1">
      <c r="B179" s="73">
        <v>1</v>
      </c>
      <c r="C179" s="74" t="s">
        <v>73</v>
      </c>
      <c r="D179" s="78"/>
      <c r="K179" s="89"/>
      <c r="L179" s="249"/>
      <c r="M179" s="90" t="s">
        <v>1</v>
      </c>
    </row>
    <row r="180" spans="1:13" s="88" customFormat="1">
      <c r="B180" s="73">
        <v>2</v>
      </c>
      <c r="C180" s="74" t="s">
        <v>73</v>
      </c>
      <c r="D180" s="78"/>
      <c r="K180" s="89"/>
      <c r="L180" s="249"/>
      <c r="M180" s="90" t="s">
        <v>1</v>
      </c>
    </row>
    <row r="181" spans="1:13" s="88" customFormat="1">
      <c r="B181" s="73">
        <v>3</v>
      </c>
      <c r="C181" s="74" t="s">
        <v>73</v>
      </c>
      <c r="D181" s="78"/>
      <c r="K181" s="89"/>
      <c r="L181" s="249"/>
      <c r="M181" s="90" t="s">
        <v>1</v>
      </c>
    </row>
    <row r="182" spans="1:13" s="39" customFormat="1" ht="13.5" customHeight="1">
      <c r="A182" s="36"/>
      <c r="C182" s="184"/>
      <c r="D182" s="185"/>
      <c r="L182" s="186"/>
    </row>
    <row r="183" spans="1:13" s="190" customFormat="1" ht="27.75">
      <c r="A183" s="121"/>
      <c r="B183" s="187" t="s">
        <v>54</v>
      </c>
      <c r="C183" s="188"/>
      <c r="D183" s="189"/>
      <c r="K183" s="289"/>
      <c r="L183" s="121" t="s">
        <v>1</v>
      </c>
    </row>
    <row r="184" spans="1:13" s="197" customFormat="1" ht="16.5" customHeight="1">
      <c r="A184" s="191"/>
      <c r="B184" s="192"/>
      <c r="C184" s="192"/>
      <c r="D184" s="193"/>
      <c r="E184" s="194"/>
      <c r="F184" s="194"/>
      <c r="G184" s="194"/>
      <c r="H184" s="194"/>
      <c r="I184" s="194"/>
      <c r="J184" s="194"/>
      <c r="K184" s="195"/>
      <c r="L184" s="196"/>
      <c r="M184" s="145"/>
    </row>
    <row r="185" spans="1:13" s="190" customFormat="1" ht="27.75">
      <c r="A185" s="121"/>
      <c r="B185" s="187" t="s">
        <v>111</v>
      </c>
      <c r="C185" s="188"/>
      <c r="D185" s="189"/>
      <c r="K185" s="289"/>
      <c r="L185" s="121" t="s">
        <v>1</v>
      </c>
    </row>
    <row r="186" spans="1:13" s="190" customFormat="1" ht="15" customHeight="1">
      <c r="A186" s="121"/>
      <c r="B186" s="187"/>
      <c r="C186" s="188"/>
      <c r="D186" s="189"/>
      <c r="K186" s="316"/>
      <c r="L186" s="121"/>
    </row>
    <row r="187" spans="1:13" s="117" customFormat="1" ht="27.75">
      <c r="B187" s="118" t="s">
        <v>112</v>
      </c>
      <c r="C187" s="118"/>
      <c r="K187" s="277">
        <f>SUM(L188:L190)</f>
        <v>0</v>
      </c>
      <c r="L187" s="121" t="s">
        <v>1</v>
      </c>
    </row>
    <row r="188" spans="1:13" s="88" customFormat="1">
      <c r="B188" s="39">
        <v>9.1</v>
      </c>
      <c r="C188" s="39" t="s">
        <v>74</v>
      </c>
      <c r="D188" s="39"/>
      <c r="E188" s="78"/>
      <c r="F188" s="78"/>
      <c r="G188" s="78"/>
      <c r="H188" s="78"/>
      <c r="I188" s="78"/>
      <c r="J188" s="78"/>
      <c r="K188" s="199"/>
      <c r="L188" s="291"/>
      <c r="M188" s="78" t="s">
        <v>1</v>
      </c>
    </row>
    <row r="189" spans="1:13" s="88" customFormat="1">
      <c r="B189" s="39">
        <v>9.1999999999999993</v>
      </c>
      <c r="C189" s="39" t="s">
        <v>75</v>
      </c>
      <c r="D189" s="39"/>
      <c r="E189" s="78"/>
      <c r="F189" s="78"/>
      <c r="G189" s="78"/>
      <c r="H189" s="78"/>
      <c r="I189" s="78"/>
      <c r="J189" s="78"/>
      <c r="K189" s="199"/>
      <c r="L189" s="291"/>
      <c r="M189" s="78" t="s">
        <v>1</v>
      </c>
    </row>
    <row r="190" spans="1:13" s="88" customFormat="1">
      <c r="B190" s="39">
        <v>9.3000000000000007</v>
      </c>
      <c r="C190" s="39" t="s">
        <v>76</v>
      </c>
      <c r="D190" s="39"/>
      <c r="E190" s="78"/>
      <c r="F190" s="78"/>
      <c r="G190" s="78"/>
      <c r="H190" s="78"/>
      <c r="I190" s="78"/>
      <c r="J190" s="78"/>
      <c r="K190" s="199"/>
      <c r="L190" s="291"/>
      <c r="M190" s="78" t="s">
        <v>1</v>
      </c>
    </row>
    <row r="191" spans="1:13" s="88" customFormat="1">
      <c r="B191" s="39"/>
      <c r="C191" s="39"/>
      <c r="D191" s="39"/>
      <c r="E191" s="78"/>
      <c r="F191" s="78"/>
      <c r="G191" s="78"/>
      <c r="H191" s="78"/>
      <c r="I191" s="78"/>
      <c r="J191" s="78"/>
      <c r="K191" s="199"/>
      <c r="L191" s="318"/>
      <c r="M191" s="78"/>
    </row>
    <row r="192" spans="1:13" s="117" customFormat="1" ht="27.75">
      <c r="B192" s="118" t="s">
        <v>113</v>
      </c>
      <c r="C192" s="118"/>
      <c r="K192" s="277">
        <f>SUM(L193:L195)</f>
        <v>0</v>
      </c>
      <c r="L192" s="121" t="s">
        <v>1</v>
      </c>
    </row>
    <row r="193" spans="1:234" s="39" customFormat="1">
      <c r="A193" s="78"/>
      <c r="B193" s="39">
        <v>10.1</v>
      </c>
      <c r="C193" s="79" t="s">
        <v>55</v>
      </c>
      <c r="D193" s="79"/>
      <c r="K193" s="80"/>
      <c r="L193" s="265"/>
      <c r="M193" s="82" t="s">
        <v>1</v>
      </c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</row>
    <row r="194" spans="1:234" s="36" customFormat="1">
      <c r="B194" s="39">
        <v>10.199999999999999</v>
      </c>
      <c r="C194" s="39" t="s">
        <v>56</v>
      </c>
      <c r="D194" s="39"/>
      <c r="E194" s="39"/>
      <c r="F194" s="39"/>
      <c r="G194" s="39"/>
      <c r="H194" s="39"/>
      <c r="I194" s="39"/>
      <c r="J194" s="39"/>
      <c r="K194" s="198" t="s">
        <v>57</v>
      </c>
      <c r="L194" s="290"/>
      <c r="M194" s="39" t="s">
        <v>1</v>
      </c>
    </row>
    <row r="195" spans="1:234" s="36" customFormat="1">
      <c r="B195" s="39">
        <v>10.3</v>
      </c>
      <c r="C195" s="39" t="s">
        <v>58</v>
      </c>
      <c r="D195" s="39"/>
      <c r="E195" s="39"/>
      <c r="F195" s="39"/>
      <c r="G195" s="39"/>
      <c r="H195" s="39"/>
      <c r="I195" s="39"/>
      <c r="J195" s="39"/>
      <c r="K195" s="198"/>
      <c r="L195" s="290"/>
      <c r="M195" s="39" t="s">
        <v>1</v>
      </c>
    </row>
    <row r="196" spans="1:234" s="36" customFormat="1" ht="8.25" customHeight="1">
      <c r="C196" s="39"/>
      <c r="D196" s="39"/>
      <c r="E196" s="39"/>
      <c r="F196" s="39"/>
      <c r="G196" s="39"/>
      <c r="H196" s="39"/>
      <c r="I196" s="39"/>
      <c r="J196" s="39"/>
      <c r="K196" s="198"/>
      <c r="L196" s="198"/>
      <c r="M196" s="39"/>
    </row>
    <row r="197" spans="1:234" ht="27.75">
      <c r="B197" s="54" t="s">
        <v>114</v>
      </c>
      <c r="C197" s="200"/>
      <c r="D197" s="200"/>
      <c r="E197" s="200"/>
      <c r="F197" s="200"/>
      <c r="G197" s="200"/>
      <c r="H197" s="200"/>
      <c r="I197" s="200"/>
      <c r="J197" s="200"/>
      <c r="K197" s="275">
        <f>SUM(L198:L200)</f>
        <v>0</v>
      </c>
      <c r="L197" s="56" t="s">
        <v>1</v>
      </c>
      <c r="M197" s="56"/>
    </row>
    <row r="198" spans="1:234" s="88" customFormat="1">
      <c r="B198" s="39">
        <v>11.1</v>
      </c>
      <c r="C198" s="39" t="s">
        <v>59</v>
      </c>
      <c r="D198" s="39"/>
      <c r="E198" s="78"/>
      <c r="F198" s="78"/>
      <c r="G198" s="78"/>
      <c r="H198" s="78"/>
      <c r="I198" s="78"/>
      <c r="J198" s="78"/>
      <c r="K198" s="199"/>
      <c r="L198" s="291"/>
      <c r="M198" s="78" t="s">
        <v>1</v>
      </c>
    </row>
    <row r="199" spans="1:234" s="78" customFormat="1">
      <c r="B199" s="39">
        <v>11.2</v>
      </c>
      <c r="C199" s="39" t="s">
        <v>60</v>
      </c>
      <c r="D199" s="39"/>
      <c r="K199" s="199"/>
      <c r="L199" s="291"/>
      <c r="M199" s="78" t="s">
        <v>1</v>
      </c>
    </row>
    <row r="200" spans="1:234" s="78" customFormat="1">
      <c r="B200" s="39">
        <v>11.3</v>
      </c>
      <c r="C200" s="39" t="s">
        <v>62</v>
      </c>
      <c r="D200" s="39"/>
      <c r="K200" s="199"/>
      <c r="L200" s="291"/>
      <c r="M200" s="78" t="s">
        <v>1</v>
      </c>
    </row>
    <row r="201" spans="1:234" s="78" customFormat="1">
      <c r="B201" s="48"/>
      <c r="C201" s="74"/>
      <c r="D201" s="101"/>
      <c r="K201" s="199"/>
      <c r="L201" s="199"/>
    </row>
    <row r="202" spans="1:234" s="197" customFormat="1" ht="54" customHeight="1">
      <c r="A202" s="191"/>
      <c r="B202" s="218"/>
      <c r="C202" s="354"/>
      <c r="D202" s="355"/>
      <c r="E202" s="355"/>
      <c r="F202" s="355"/>
      <c r="G202" s="355"/>
      <c r="H202" s="355"/>
      <c r="I202" s="355"/>
      <c r="J202" s="355"/>
      <c r="K202" s="355"/>
      <c r="L202" s="217"/>
      <c r="M202" s="145"/>
    </row>
    <row r="203" spans="1:234" s="197" customFormat="1">
      <c r="A203" s="191"/>
      <c r="B203" s="216"/>
      <c r="C203" s="355"/>
      <c r="D203" s="355"/>
      <c r="E203" s="355"/>
      <c r="F203" s="355"/>
      <c r="G203" s="355"/>
      <c r="H203" s="355"/>
      <c r="I203" s="355"/>
      <c r="J203" s="355"/>
      <c r="K203" s="355"/>
      <c r="L203" s="217"/>
      <c r="M203" s="145"/>
    </row>
    <row r="204" spans="1:234" s="197" customFormat="1" ht="56.25" customHeight="1">
      <c r="A204" s="191"/>
      <c r="B204" s="218"/>
      <c r="C204" s="356"/>
      <c r="D204" s="357"/>
      <c r="E204" s="357"/>
      <c r="F204" s="357"/>
      <c r="G204" s="357"/>
      <c r="H204" s="357"/>
      <c r="I204" s="357"/>
      <c r="J204" s="357"/>
      <c r="K204" s="357"/>
      <c r="L204" s="107"/>
      <c r="M204" s="145"/>
    </row>
    <row r="205" spans="1:234" s="197" customFormat="1">
      <c r="A205" s="191"/>
      <c r="B205" s="221"/>
      <c r="C205" s="78"/>
      <c r="D205" s="74"/>
      <c r="E205" s="74"/>
      <c r="F205" s="74"/>
      <c r="G205" s="74"/>
      <c r="H205" s="74"/>
      <c r="I205" s="74"/>
      <c r="J205" s="74"/>
      <c r="K205" s="74"/>
      <c r="L205" s="196"/>
      <c r="M205" s="145"/>
    </row>
    <row r="206" spans="1:234" s="220" customFormat="1" ht="24" customHeight="1">
      <c r="A206" s="219"/>
      <c r="B206" s="222"/>
      <c r="C206" s="119"/>
      <c r="D206" s="223"/>
      <c r="E206" s="223"/>
      <c r="F206" s="223"/>
      <c r="G206" s="223"/>
      <c r="H206" s="223"/>
      <c r="I206" s="223"/>
      <c r="J206" s="223"/>
      <c r="K206" s="224"/>
      <c r="L206" s="225"/>
      <c r="M206" s="226"/>
    </row>
    <row r="207" spans="1:234" s="197" customFormat="1" ht="24" customHeight="1">
      <c r="A207" s="227"/>
      <c r="B207" s="218"/>
      <c r="C207" s="78"/>
      <c r="D207" s="116"/>
      <c r="E207" s="116"/>
      <c r="F207" s="116"/>
      <c r="G207" s="116"/>
      <c r="H207" s="116"/>
      <c r="I207" s="116"/>
      <c r="J207" s="116"/>
      <c r="K207" s="116"/>
      <c r="L207" s="196"/>
      <c r="M207" s="77"/>
    </row>
    <row r="208" spans="1:234" s="197" customFormat="1" ht="24" customHeight="1">
      <c r="A208" s="227"/>
      <c r="B208" s="218"/>
      <c r="C208" s="78"/>
      <c r="D208" s="116"/>
      <c r="E208" s="116"/>
      <c r="F208" s="116"/>
      <c r="G208" s="116"/>
      <c r="H208" s="116"/>
      <c r="I208" s="116"/>
      <c r="J208" s="116"/>
      <c r="K208" s="116"/>
      <c r="L208" s="196"/>
      <c r="M208" s="77"/>
    </row>
    <row r="209" spans="1:13" s="197" customFormat="1" ht="24" customHeight="1">
      <c r="A209" s="227"/>
      <c r="B209" s="218"/>
      <c r="C209" s="78"/>
      <c r="D209" s="116"/>
      <c r="E209" s="116"/>
      <c r="F209" s="116"/>
      <c r="G209" s="116"/>
      <c r="H209" s="116"/>
      <c r="I209" s="116"/>
      <c r="J209" s="116"/>
      <c r="K209" s="116"/>
      <c r="L209" s="196"/>
      <c r="M209" s="77"/>
    </row>
    <row r="210" spans="1:13" s="197" customFormat="1">
      <c r="A210" s="227"/>
      <c r="B210" s="218"/>
      <c r="C210" s="78"/>
      <c r="D210" s="193"/>
      <c r="E210" s="194"/>
      <c r="F210" s="194"/>
      <c r="G210" s="194"/>
      <c r="H210" s="194"/>
      <c r="I210" s="194"/>
      <c r="J210" s="194"/>
      <c r="K210" s="195"/>
      <c r="L210" s="196"/>
      <c r="M210" s="77"/>
    </row>
    <row r="211" spans="1:13" s="197" customFormat="1">
      <c r="A211" s="227"/>
      <c r="B211" s="218"/>
      <c r="C211" s="78"/>
      <c r="D211" s="193"/>
      <c r="E211" s="194"/>
      <c r="F211" s="194"/>
      <c r="G211" s="194"/>
      <c r="H211" s="194"/>
      <c r="I211" s="194"/>
      <c r="J211" s="194"/>
      <c r="K211" s="195"/>
      <c r="L211" s="196"/>
      <c r="M211" s="77"/>
    </row>
    <row r="212" spans="1:13" s="197" customFormat="1">
      <c r="A212" s="227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77"/>
    </row>
    <row r="213" spans="1:13" s="197" customFormat="1">
      <c r="A213" s="227"/>
      <c r="B213" s="218"/>
      <c r="C213" s="78"/>
      <c r="D213" s="193"/>
      <c r="E213" s="194"/>
      <c r="F213" s="194"/>
      <c r="G213" s="194"/>
      <c r="H213" s="194"/>
      <c r="I213" s="194"/>
      <c r="J213" s="194"/>
      <c r="K213" s="195"/>
      <c r="L213" s="196"/>
      <c r="M213" s="77"/>
    </row>
    <row r="214" spans="1:13" s="197" customFormat="1">
      <c r="A214" s="227"/>
      <c r="B214" s="218"/>
      <c r="C214" s="78"/>
      <c r="D214" s="193"/>
      <c r="E214" s="194"/>
      <c r="F214" s="194"/>
      <c r="G214" s="194"/>
      <c r="H214" s="194"/>
      <c r="I214" s="194"/>
      <c r="J214" s="194"/>
      <c r="K214" s="195"/>
      <c r="L214" s="196"/>
      <c r="M214" s="77"/>
    </row>
    <row r="215" spans="1:13" s="197" customFormat="1">
      <c r="A215" s="227"/>
      <c r="B215" s="218"/>
      <c r="C215" s="78"/>
      <c r="D215" s="193"/>
      <c r="E215" s="194"/>
      <c r="F215" s="194"/>
      <c r="G215" s="194"/>
      <c r="H215" s="194"/>
      <c r="I215" s="194"/>
      <c r="J215" s="194"/>
      <c r="K215" s="195"/>
      <c r="L215" s="196"/>
      <c r="M215" s="77"/>
    </row>
    <row r="216" spans="1:13" s="197" customFormat="1">
      <c r="A216" s="227"/>
      <c r="B216" s="218"/>
      <c r="C216" s="78"/>
      <c r="D216" s="193"/>
      <c r="E216" s="194"/>
      <c r="F216" s="194"/>
      <c r="G216" s="194"/>
      <c r="H216" s="194"/>
      <c r="I216" s="194"/>
      <c r="J216" s="194"/>
      <c r="K216" s="195"/>
      <c r="L216" s="196"/>
      <c r="M216" s="77"/>
    </row>
    <row r="217" spans="1:13" s="197" customFormat="1">
      <c r="A217" s="227"/>
      <c r="B217" s="218"/>
      <c r="C217" s="78"/>
      <c r="D217" s="193"/>
      <c r="E217" s="194"/>
      <c r="F217" s="194"/>
      <c r="G217" s="194"/>
      <c r="H217" s="194"/>
      <c r="I217" s="194"/>
      <c r="J217" s="194"/>
      <c r="K217" s="195"/>
      <c r="L217" s="196"/>
      <c r="M217" s="77"/>
    </row>
    <row r="218" spans="1:13" s="197" customFormat="1">
      <c r="A218" s="227"/>
      <c r="B218" s="218"/>
      <c r="C218" s="78"/>
      <c r="D218" s="193"/>
      <c r="E218" s="194"/>
      <c r="F218" s="194"/>
      <c r="G218" s="194"/>
      <c r="H218" s="194"/>
      <c r="I218" s="194"/>
      <c r="J218" s="194"/>
      <c r="K218" s="195"/>
      <c r="L218" s="196"/>
      <c r="M218" s="77"/>
    </row>
    <row r="219" spans="1:13" s="220" customFormat="1" ht="24" customHeight="1">
      <c r="A219" s="219"/>
      <c r="B219" s="228"/>
      <c r="C219" s="119"/>
      <c r="D219" s="229"/>
      <c r="E219" s="229"/>
      <c r="F219" s="229"/>
      <c r="G219" s="229"/>
      <c r="H219" s="229"/>
      <c r="I219" s="229"/>
      <c r="J219" s="229"/>
      <c r="K219" s="224"/>
      <c r="L219" s="225"/>
      <c r="M219" s="230"/>
    </row>
    <row r="220" spans="1:13" s="197" customFormat="1">
      <c r="A220" s="191"/>
      <c r="B220" s="218"/>
      <c r="C220" s="78"/>
      <c r="D220" s="193"/>
      <c r="E220" s="194"/>
      <c r="F220" s="194"/>
      <c r="G220" s="194"/>
      <c r="H220" s="194"/>
      <c r="I220" s="194"/>
      <c r="J220" s="194"/>
      <c r="K220" s="195"/>
      <c r="L220" s="196"/>
      <c r="M220" s="145"/>
    </row>
    <row r="221" spans="1:13" s="197" customFormat="1">
      <c r="A221" s="191"/>
      <c r="B221" s="218"/>
      <c r="C221" s="78"/>
      <c r="D221" s="193"/>
      <c r="E221" s="194"/>
      <c r="F221" s="194"/>
      <c r="G221" s="194"/>
      <c r="H221" s="194"/>
      <c r="I221" s="194"/>
      <c r="J221" s="194"/>
      <c r="K221" s="195"/>
      <c r="L221" s="196"/>
      <c r="M221" s="145"/>
    </row>
    <row r="222" spans="1:13" s="197" customFormat="1">
      <c r="A222" s="191"/>
      <c r="B222" s="218"/>
      <c r="C222" s="78"/>
      <c r="D222" s="116"/>
      <c r="E222" s="116"/>
      <c r="F222" s="116"/>
      <c r="G222" s="116"/>
      <c r="H222" s="116"/>
      <c r="I222" s="116"/>
      <c r="J222" s="116"/>
      <c r="K222" s="116"/>
      <c r="L222" s="196"/>
      <c r="M222" s="145"/>
    </row>
    <row r="223" spans="1:13" s="197" customFormat="1">
      <c r="A223" s="191"/>
      <c r="B223" s="218"/>
      <c r="C223" s="78"/>
      <c r="D223" s="116"/>
      <c r="E223" s="116"/>
      <c r="F223" s="116"/>
      <c r="G223" s="116"/>
      <c r="H223" s="116"/>
      <c r="I223" s="116"/>
      <c r="J223" s="116"/>
      <c r="K223" s="116"/>
      <c r="L223" s="196"/>
      <c r="M223" s="145"/>
    </row>
    <row r="224" spans="1:13" s="197" customFormat="1">
      <c r="A224" s="191"/>
      <c r="B224" s="218"/>
      <c r="C224" s="78"/>
      <c r="D224" s="116"/>
      <c r="E224" s="116"/>
      <c r="F224" s="116"/>
      <c r="G224" s="116"/>
      <c r="H224" s="116"/>
      <c r="I224" s="116"/>
      <c r="J224" s="116"/>
      <c r="K224" s="116"/>
      <c r="L224" s="196"/>
      <c r="M224" s="145"/>
    </row>
    <row r="225" spans="1:13" s="197" customFormat="1">
      <c r="A225" s="191"/>
      <c r="B225" s="218"/>
      <c r="C225" s="78"/>
      <c r="D225" s="116"/>
      <c r="E225" s="116"/>
      <c r="F225" s="116"/>
      <c r="G225" s="116"/>
      <c r="H225" s="116"/>
      <c r="I225" s="116"/>
      <c r="J225" s="116"/>
      <c r="K225" s="116"/>
      <c r="L225" s="196"/>
      <c r="M225" s="145"/>
    </row>
    <row r="226" spans="1:13" s="197" customFormat="1">
      <c r="A226" s="191"/>
      <c r="B226" s="218"/>
      <c r="C226" s="78"/>
      <c r="D226" s="116"/>
      <c r="E226" s="116"/>
      <c r="F226" s="116"/>
      <c r="G226" s="116"/>
      <c r="H226" s="116"/>
      <c r="I226" s="116"/>
      <c r="J226" s="116"/>
      <c r="K226" s="116"/>
      <c r="L226" s="196"/>
      <c r="M226" s="145"/>
    </row>
    <row r="227" spans="1:13" s="197" customFormat="1">
      <c r="A227" s="191"/>
      <c r="B227" s="218"/>
      <c r="C227" s="78"/>
      <c r="D227" s="116"/>
      <c r="E227" s="116"/>
      <c r="F227" s="116"/>
      <c r="G227" s="116"/>
      <c r="H227" s="116"/>
      <c r="I227" s="116"/>
      <c r="J227" s="116"/>
      <c r="K227" s="116"/>
      <c r="L227" s="196"/>
      <c r="M227" s="145"/>
    </row>
    <row r="228" spans="1:13" s="197" customFormat="1">
      <c r="A228" s="191"/>
      <c r="B228" s="184"/>
      <c r="C228" s="78"/>
      <c r="D228" s="116"/>
      <c r="E228" s="116"/>
      <c r="F228" s="116"/>
      <c r="G228" s="116"/>
      <c r="H228" s="116"/>
      <c r="I228" s="116"/>
      <c r="J228" s="116"/>
      <c r="K228" s="116"/>
      <c r="L228" s="196"/>
      <c r="M228" s="145"/>
    </row>
  </sheetData>
  <mergeCells count="23">
    <mergeCell ref="B151:G151"/>
    <mergeCell ref="B159:G159"/>
    <mergeCell ref="C202:K202"/>
    <mergeCell ref="C203:K203"/>
    <mergeCell ref="C204:K204"/>
    <mergeCell ref="C142:D142"/>
    <mergeCell ref="I87:J87"/>
    <mergeCell ref="C88:D88"/>
    <mergeCell ref="C89:D89"/>
    <mergeCell ref="C90:D90"/>
    <mergeCell ref="I133:J133"/>
    <mergeCell ref="C134:D134"/>
    <mergeCell ref="C135:D135"/>
    <mergeCell ref="C136:D136"/>
    <mergeCell ref="I139:J139"/>
    <mergeCell ref="C140:D140"/>
    <mergeCell ref="C141:D141"/>
    <mergeCell ref="C85:D85"/>
    <mergeCell ref="A1:M1"/>
    <mergeCell ref="A2:M2"/>
    <mergeCell ref="I82:J82"/>
    <mergeCell ref="C83:D83"/>
    <mergeCell ref="C84:D84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42" max="10" man="1"/>
    <brk id="85" max="12" man="1"/>
    <brk id="124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28"/>
  <sheetViews>
    <sheetView showGridLines="0" view="pageBreakPreview" topLeftCell="A24" zoomScaleSheetLayoutView="100" workbookViewId="0">
      <selection activeCell="O34" sqref="O34"/>
    </sheetView>
  </sheetViews>
  <sheetFormatPr defaultColWidth="9" defaultRowHeight="24"/>
  <cols>
    <col min="1" max="1" width="2.85546875" style="1" customWidth="1"/>
    <col min="2" max="2" width="6.5703125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4" style="1" customWidth="1"/>
    <col min="10" max="10" width="6" style="1" bestFit="1" customWidth="1"/>
    <col min="11" max="11" width="15.5703125" style="215" bestFit="1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80</v>
      </c>
      <c r="B5" s="8"/>
      <c r="C5" s="8"/>
      <c r="D5" s="8"/>
      <c r="E5" s="4"/>
      <c r="F5" s="4"/>
      <c r="I5" s="10"/>
      <c r="J5" s="8"/>
      <c r="K5" s="242">
        <f>K6+K43+K147+K164+K183+K192+K197+K185+K187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G9+G19+G29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ht="12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122</v>
      </c>
      <c r="G19" s="236">
        <f>I20+I24</f>
        <v>0</v>
      </c>
      <c r="H19" s="63"/>
      <c r="I19" s="27" t="s">
        <v>1</v>
      </c>
      <c r="K19" s="27"/>
      <c r="L19" s="27"/>
    </row>
    <row r="20" spans="1:13" s="25" customFormat="1">
      <c r="B20" s="25" t="s">
        <v>127</v>
      </c>
      <c r="I20" s="236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65</v>
      </c>
      <c r="E21" s="29" t="s">
        <v>6</v>
      </c>
      <c r="F21" s="29"/>
      <c r="G21" s="30" t="s">
        <v>13</v>
      </c>
      <c r="H21" s="30"/>
      <c r="I21" s="239"/>
      <c r="J21" s="31" t="s">
        <v>8</v>
      </c>
      <c r="K21" s="32" t="s">
        <v>9</v>
      </c>
      <c r="L21" s="240">
        <f>17500*12*I21</f>
        <v>0</v>
      </c>
      <c r="M21" s="34" t="s">
        <v>1</v>
      </c>
    </row>
    <row r="22" spans="1:13">
      <c r="C22" s="29" t="s">
        <v>10</v>
      </c>
      <c r="D22" s="30" t="s">
        <v>65</v>
      </c>
      <c r="E22" s="29" t="s">
        <v>6</v>
      </c>
      <c r="F22" s="29"/>
      <c r="G22" s="30" t="s">
        <v>7</v>
      </c>
      <c r="H22" s="30"/>
      <c r="I22" s="239"/>
      <c r="J22" s="31" t="s">
        <v>8</v>
      </c>
      <c r="K22" s="32" t="s">
        <v>9</v>
      </c>
      <c r="L22" s="241">
        <f>15000*12*I22</f>
        <v>0</v>
      </c>
      <c r="M22" s="34" t="s">
        <v>1</v>
      </c>
    </row>
    <row r="23" spans="1:13">
      <c r="C23" s="29" t="s">
        <v>11</v>
      </c>
      <c r="D23" s="30" t="s">
        <v>65</v>
      </c>
      <c r="E23" s="29" t="s">
        <v>6</v>
      </c>
      <c r="F23" s="29"/>
      <c r="G23" s="30" t="s">
        <v>12</v>
      </c>
      <c r="H23" s="30"/>
      <c r="I23" s="239"/>
      <c r="J23" s="31" t="s">
        <v>8</v>
      </c>
      <c r="K23" s="32" t="s">
        <v>9</v>
      </c>
      <c r="L23" s="241">
        <f>11500*12*I23</f>
        <v>0</v>
      </c>
      <c r="M23" s="34" t="s">
        <v>1</v>
      </c>
    </row>
    <row r="24" spans="1:13" s="25" customFormat="1">
      <c r="B24" s="25" t="s">
        <v>128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65</v>
      </c>
      <c r="E25" s="29" t="s">
        <v>6</v>
      </c>
      <c r="F25" s="29"/>
      <c r="G25" s="30" t="s">
        <v>13</v>
      </c>
      <c r="H25" s="30"/>
      <c r="I25" s="239"/>
      <c r="J25" s="31" t="s">
        <v>8</v>
      </c>
      <c r="K25" s="32" t="s">
        <v>9</v>
      </c>
      <c r="L25" s="240">
        <f>17500*12*I25</f>
        <v>0</v>
      </c>
      <c r="M25" s="34" t="s">
        <v>1</v>
      </c>
    </row>
    <row r="26" spans="1:13">
      <c r="C26" s="29" t="s">
        <v>10</v>
      </c>
      <c r="D26" s="30" t="s">
        <v>65</v>
      </c>
      <c r="E26" s="29" t="s">
        <v>6</v>
      </c>
      <c r="F26" s="29"/>
      <c r="G26" s="30" t="s">
        <v>7</v>
      </c>
      <c r="H26" s="30"/>
      <c r="I26" s="239"/>
      <c r="J26" s="31" t="s">
        <v>8</v>
      </c>
      <c r="K26" s="32" t="s">
        <v>9</v>
      </c>
      <c r="L26" s="241">
        <f>15000*12*I26</f>
        <v>0</v>
      </c>
      <c r="M26" s="34" t="s">
        <v>1</v>
      </c>
    </row>
    <row r="27" spans="1:13">
      <c r="C27" s="29" t="s">
        <v>11</v>
      </c>
      <c r="D27" s="30" t="s">
        <v>65</v>
      </c>
      <c r="E27" s="29" t="s">
        <v>6</v>
      </c>
      <c r="F27" s="29"/>
      <c r="G27" s="30" t="s">
        <v>12</v>
      </c>
      <c r="H27" s="30"/>
      <c r="I27" s="239"/>
      <c r="J27" s="31" t="s">
        <v>8</v>
      </c>
      <c r="K27" s="32" t="s">
        <v>9</v>
      </c>
      <c r="L27" s="241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232"/>
      <c r="K28" s="32"/>
      <c r="L28" s="33"/>
      <c r="M28" s="33"/>
    </row>
    <row r="29" spans="1:13">
      <c r="A29" s="41" t="s">
        <v>124</v>
      </c>
      <c r="B29" s="41"/>
      <c r="C29" s="42"/>
      <c r="D29" s="41"/>
      <c r="E29" s="42" t="s">
        <v>39</v>
      </c>
      <c r="F29" s="42"/>
      <c r="G29" s="292"/>
      <c r="H29" s="248"/>
      <c r="I29" s="43" t="s">
        <v>1</v>
      </c>
      <c r="J29" s="231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8">
        <f>I32+I42</f>
        <v>0</v>
      </c>
      <c r="L31" s="21" t="s">
        <v>1</v>
      </c>
    </row>
    <row r="32" spans="1:13" s="25" customFormat="1">
      <c r="A32" s="25" t="s">
        <v>16</v>
      </c>
      <c r="I32" s="236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5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3"/>
      <c r="M34" s="31" t="s">
        <v>1</v>
      </c>
    </row>
    <row r="35" spans="1:13">
      <c r="D35" s="36" t="s">
        <v>19</v>
      </c>
      <c r="J35" s="35"/>
      <c r="K35" s="35"/>
      <c r="L35" s="233"/>
      <c r="M35" s="202" t="s">
        <v>1</v>
      </c>
    </row>
    <row r="36" spans="1:13">
      <c r="D36" s="47" t="s">
        <v>20</v>
      </c>
      <c r="J36" s="35"/>
      <c r="K36" s="35"/>
      <c r="L36" s="233"/>
      <c r="M36" s="202" t="s">
        <v>1</v>
      </c>
    </row>
    <row r="37" spans="1:13">
      <c r="D37" s="47" t="s">
        <v>130</v>
      </c>
      <c r="J37" s="35"/>
      <c r="K37" s="35"/>
      <c r="L37" s="233"/>
      <c r="M37" s="202" t="s">
        <v>1</v>
      </c>
    </row>
    <row r="38" spans="1:13" s="25" customFormat="1">
      <c r="B38" s="25" t="s">
        <v>21</v>
      </c>
      <c r="K38" s="235">
        <f>SUM(L39:L40)</f>
        <v>0</v>
      </c>
      <c r="L38" s="25" t="s">
        <v>1</v>
      </c>
    </row>
    <row r="39" spans="1:13">
      <c r="D39" s="1" t="s">
        <v>22</v>
      </c>
      <c r="I39" s="35"/>
      <c r="K39" s="35"/>
      <c r="L39" s="237">
        <f>K8*0.05</f>
        <v>0</v>
      </c>
      <c r="M39" s="34" t="s">
        <v>1</v>
      </c>
    </row>
    <row r="40" spans="1:13">
      <c r="D40" s="48" t="s">
        <v>23</v>
      </c>
      <c r="K40" s="35"/>
      <c r="L40" s="237"/>
      <c r="M40" s="34" t="s">
        <v>1</v>
      </c>
    </row>
    <row r="41" spans="1:13" s="25" customFormat="1">
      <c r="K41" s="247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6"/>
      <c r="J42" s="49" t="s">
        <v>1</v>
      </c>
      <c r="K42" s="49"/>
      <c r="L42" s="49"/>
      <c r="M42" s="49"/>
    </row>
    <row r="43" spans="1:13" s="52" customFormat="1" ht="27.75">
      <c r="A43" s="11" t="s">
        <v>125</v>
      </c>
      <c r="B43" s="9"/>
      <c r="C43" s="9"/>
      <c r="D43" s="9"/>
      <c r="E43" s="9"/>
      <c r="F43" s="9"/>
      <c r="G43" s="9"/>
      <c r="H43" s="9"/>
      <c r="I43" s="50"/>
      <c r="J43" s="9"/>
      <c r="K43" s="293">
        <f>K44+K95</f>
        <v>0</v>
      </c>
      <c r="L43" s="51" t="s">
        <v>1</v>
      </c>
      <c r="M43" s="9"/>
    </row>
    <row r="44" spans="1:13" s="53" customFormat="1" ht="27.75">
      <c r="B44" s="54" t="s">
        <v>25</v>
      </c>
      <c r="C44" s="54"/>
      <c r="I44" s="55"/>
      <c r="K44" s="294">
        <f>SUM(K45,K74,K80,K92)</f>
        <v>0</v>
      </c>
      <c r="L44" s="56" t="s">
        <v>1</v>
      </c>
    </row>
    <row r="45" spans="1:13" s="22" customFormat="1" ht="26.25" customHeight="1">
      <c r="A45" s="57" t="s">
        <v>26</v>
      </c>
      <c r="B45" s="21"/>
      <c r="C45" s="21"/>
      <c r="K45" s="245">
        <f>SUM(K46,K59)</f>
        <v>0</v>
      </c>
      <c r="L45" s="21" t="s">
        <v>1</v>
      </c>
    </row>
    <row r="46" spans="1:13" s="60" customFormat="1">
      <c r="A46" s="58" t="s">
        <v>27</v>
      </c>
      <c r="B46" s="59"/>
      <c r="C46" s="59"/>
      <c r="K46" s="284">
        <f>I47+I57</f>
        <v>0</v>
      </c>
      <c r="L46" s="59" t="s">
        <v>1</v>
      </c>
    </row>
    <row r="47" spans="1:13" s="25" customFormat="1">
      <c r="A47" s="25" t="s">
        <v>16</v>
      </c>
      <c r="I47" s="236">
        <f>K48+K51+K55</f>
        <v>0</v>
      </c>
      <c r="J47" s="25" t="s">
        <v>1</v>
      </c>
    </row>
    <row r="48" spans="1:13" s="25" customFormat="1">
      <c r="B48" s="25" t="s">
        <v>17</v>
      </c>
      <c r="J48" s="28"/>
      <c r="K48" s="235">
        <f>SUM(L49:L50)</f>
        <v>0</v>
      </c>
      <c r="L48" s="25" t="s">
        <v>1</v>
      </c>
    </row>
    <row r="49" spans="1:13">
      <c r="D49" s="1" t="s">
        <v>28</v>
      </c>
      <c r="J49" s="35"/>
      <c r="K49" s="35"/>
      <c r="L49" s="233"/>
      <c r="M49" s="1" t="s">
        <v>1</v>
      </c>
    </row>
    <row r="50" spans="1:13">
      <c r="D50" s="48" t="s">
        <v>29</v>
      </c>
      <c r="J50" s="35"/>
      <c r="K50" s="35"/>
      <c r="L50" s="234"/>
      <c r="M50" s="34" t="s">
        <v>1</v>
      </c>
    </row>
    <row r="51" spans="1:13" s="25" customFormat="1">
      <c r="B51" s="25" t="s">
        <v>21</v>
      </c>
      <c r="K51" s="235">
        <f>SUM(L52:L54)</f>
        <v>0</v>
      </c>
      <c r="L51" s="25" t="s">
        <v>1</v>
      </c>
    </row>
    <row r="52" spans="1:13" s="25" customFormat="1">
      <c r="D52" s="1" t="s">
        <v>67</v>
      </c>
      <c r="K52" s="28"/>
      <c r="L52" s="233"/>
      <c r="M52" s="1" t="s">
        <v>1</v>
      </c>
    </row>
    <row r="53" spans="1:13" s="25" customFormat="1">
      <c r="D53" s="1" t="s">
        <v>68</v>
      </c>
      <c r="K53" s="28"/>
      <c r="L53" s="234"/>
      <c r="M53" s="34" t="s">
        <v>1</v>
      </c>
    </row>
    <row r="54" spans="1:13" s="25" customFormat="1">
      <c r="D54" s="1" t="s">
        <v>69</v>
      </c>
      <c r="K54" s="28"/>
      <c r="L54" s="234"/>
      <c r="M54" s="34" t="s">
        <v>1</v>
      </c>
    </row>
    <row r="55" spans="1:13" s="25" customFormat="1">
      <c r="B55" s="25" t="s">
        <v>30</v>
      </c>
      <c r="K55" s="235"/>
      <c r="L55" s="25" t="s">
        <v>1</v>
      </c>
    </row>
    <row r="56" spans="1:13" s="25" customFormat="1">
      <c r="K56" s="247"/>
    </row>
    <row r="57" spans="1:13" s="25" customFormat="1">
      <c r="A57" s="25" t="s">
        <v>31</v>
      </c>
      <c r="I57" s="236"/>
      <c r="J57" s="25" t="s">
        <v>1</v>
      </c>
      <c r="K57" s="27"/>
      <c r="L57" s="27"/>
    </row>
    <row r="58" spans="1:13" s="25" customFormat="1" ht="13.5" customHeight="1">
      <c r="I58" s="63"/>
      <c r="K58" s="27"/>
      <c r="L58" s="27"/>
    </row>
    <row r="59" spans="1:13" s="67" customFormat="1">
      <c r="A59" s="64" t="s">
        <v>32</v>
      </c>
      <c r="B59" s="61"/>
      <c r="C59" s="61"/>
      <c r="D59" s="65"/>
      <c r="E59" s="65"/>
      <c r="F59" s="65"/>
      <c r="G59" s="65"/>
      <c r="H59" s="65"/>
      <c r="I59" s="65"/>
      <c r="J59" s="65"/>
      <c r="K59" s="250">
        <f>SUM(I60,I65,I69)</f>
        <v>0</v>
      </c>
      <c r="L59" s="61" t="s">
        <v>1</v>
      </c>
      <c r="M59" s="65"/>
    </row>
    <row r="60" spans="1:13" s="72" customFormat="1">
      <c r="A60" s="66"/>
      <c r="B60" s="68" t="s">
        <v>33</v>
      </c>
      <c r="C60" s="69"/>
      <c r="D60" s="70"/>
      <c r="E60" s="71"/>
      <c r="F60" s="71"/>
      <c r="G60" s="66"/>
      <c r="H60" s="66"/>
      <c r="I60" s="238">
        <f>SUM(L61:L63)</f>
        <v>0</v>
      </c>
      <c r="J60" s="24" t="s">
        <v>1</v>
      </c>
      <c r="K60" s="66"/>
      <c r="L60" s="66"/>
      <c r="M60" s="66"/>
    </row>
    <row r="61" spans="1:13" s="75" customFormat="1">
      <c r="A61" s="34"/>
      <c r="B61" s="73">
        <v>1</v>
      </c>
      <c r="C61" s="74" t="s">
        <v>70</v>
      </c>
      <c r="E61" s="34"/>
      <c r="F61" s="34"/>
      <c r="G61" s="34"/>
      <c r="H61" s="34"/>
      <c r="I61" s="34"/>
      <c r="J61" s="34"/>
      <c r="K61" s="34"/>
      <c r="L61" s="249"/>
      <c r="M61" s="34" t="s">
        <v>1</v>
      </c>
    </row>
    <row r="62" spans="1:13" s="75" customFormat="1">
      <c r="A62" s="34"/>
      <c r="B62" s="73">
        <v>2</v>
      </c>
      <c r="C62" s="74" t="s">
        <v>70</v>
      </c>
      <c r="E62" s="34"/>
      <c r="F62" s="34"/>
      <c r="G62" s="34"/>
      <c r="H62" s="34"/>
      <c r="I62" s="34"/>
      <c r="J62" s="34"/>
      <c r="K62" s="34"/>
      <c r="L62" s="249"/>
      <c r="M62" s="34" t="s">
        <v>1</v>
      </c>
    </row>
    <row r="63" spans="1:13" s="75" customFormat="1">
      <c r="A63" s="34"/>
      <c r="B63" s="73">
        <v>3</v>
      </c>
      <c r="C63" s="74" t="s">
        <v>70</v>
      </c>
      <c r="E63" s="34"/>
      <c r="F63" s="34"/>
      <c r="G63" s="34"/>
      <c r="H63" s="34"/>
      <c r="I63" s="34"/>
      <c r="J63" s="34"/>
      <c r="K63" s="34"/>
      <c r="L63" s="249"/>
      <c r="M63" s="34" t="s">
        <v>1</v>
      </c>
    </row>
    <row r="64" spans="1:13" s="75" customFormat="1" ht="9.75" customHeight="1">
      <c r="A64" s="34"/>
      <c r="B64" s="73"/>
      <c r="C64" s="74"/>
      <c r="E64" s="34"/>
      <c r="F64" s="34"/>
      <c r="G64" s="34"/>
      <c r="H64" s="34"/>
      <c r="I64" s="34"/>
      <c r="J64" s="34"/>
      <c r="K64" s="34"/>
      <c r="L64" s="76"/>
      <c r="M64" s="34"/>
    </row>
    <row r="65" spans="1:13" s="87" customFormat="1" ht="27" customHeight="1">
      <c r="A65" s="83"/>
      <c r="B65" s="68" t="s">
        <v>34</v>
      </c>
      <c r="C65" s="68"/>
      <c r="D65" s="68"/>
      <c r="E65" s="68"/>
      <c r="F65" s="68"/>
      <c r="G65" s="68"/>
      <c r="H65" s="68"/>
      <c r="I65" s="251">
        <f>SUM(L66:L68)</f>
        <v>0</v>
      </c>
      <c r="J65" s="85" t="s">
        <v>1</v>
      </c>
      <c r="K65" s="84"/>
      <c r="L65" s="85"/>
      <c r="M65" s="86"/>
    </row>
    <row r="66" spans="1:13" s="88" customFormat="1">
      <c r="B66" s="73">
        <v>1</v>
      </c>
      <c r="C66" s="74" t="s">
        <v>70</v>
      </c>
      <c r="D66" s="78"/>
      <c r="K66" s="89"/>
      <c r="L66" s="249"/>
      <c r="M66" s="90" t="s">
        <v>1</v>
      </c>
    </row>
    <row r="67" spans="1:13" s="88" customFormat="1">
      <c r="B67" s="73">
        <v>2</v>
      </c>
      <c r="C67" s="74" t="s">
        <v>70</v>
      </c>
      <c r="D67" s="78"/>
      <c r="K67" s="89"/>
      <c r="L67" s="249"/>
      <c r="M67" s="90" t="s">
        <v>1</v>
      </c>
    </row>
    <row r="68" spans="1:13" s="88" customFormat="1" ht="24" customHeight="1">
      <c r="B68" s="73">
        <v>3</v>
      </c>
      <c r="C68" s="74" t="s">
        <v>70</v>
      </c>
      <c r="D68" s="78"/>
      <c r="I68" s="91"/>
      <c r="J68" s="92"/>
      <c r="K68" s="89"/>
      <c r="L68" s="249"/>
      <c r="M68" s="90" t="s">
        <v>1</v>
      </c>
    </row>
    <row r="69" spans="1:13" s="72" customFormat="1">
      <c r="A69" s="93"/>
      <c r="B69" s="94" t="s">
        <v>35</v>
      </c>
      <c r="C69" s="95"/>
      <c r="D69" s="95"/>
      <c r="E69" s="95"/>
      <c r="F69" s="95"/>
      <c r="G69" s="95"/>
      <c r="H69" s="95"/>
      <c r="I69" s="252">
        <f>SUM(L70:L72)</f>
        <v>0</v>
      </c>
      <c r="J69" s="85" t="s">
        <v>1</v>
      </c>
      <c r="K69" s="96"/>
      <c r="L69" s="85"/>
      <c r="M69" s="97"/>
    </row>
    <row r="70" spans="1:13" s="88" customFormat="1">
      <c r="B70" s="73">
        <v>1</v>
      </c>
      <c r="C70" s="74" t="s">
        <v>70</v>
      </c>
      <c r="D70" s="78"/>
      <c r="K70" s="89"/>
      <c r="L70" s="249"/>
      <c r="M70" s="90" t="s">
        <v>1</v>
      </c>
    </row>
    <row r="71" spans="1:13" s="88" customFormat="1">
      <c r="B71" s="73">
        <v>2</v>
      </c>
      <c r="C71" s="74" t="s">
        <v>70</v>
      </c>
      <c r="D71" s="78"/>
      <c r="K71" s="89"/>
      <c r="L71" s="249"/>
      <c r="M71" s="90" t="s">
        <v>1</v>
      </c>
    </row>
    <row r="72" spans="1:13" s="88" customFormat="1">
      <c r="B72" s="73">
        <v>3</v>
      </c>
      <c r="C72" s="74" t="s">
        <v>70</v>
      </c>
      <c r="D72" s="78"/>
      <c r="K72" s="89"/>
      <c r="L72" s="249"/>
      <c r="M72" s="90" t="s">
        <v>1</v>
      </c>
    </row>
    <row r="73" spans="1:13" s="88" customFormat="1">
      <c r="C73" s="74"/>
      <c r="D73" s="78"/>
      <c r="K73" s="89"/>
      <c r="L73" s="76"/>
      <c r="M73" s="90"/>
    </row>
    <row r="74" spans="1:13" s="88" customFormat="1">
      <c r="A74" s="57" t="s">
        <v>84</v>
      </c>
      <c r="B74" s="73"/>
      <c r="C74" s="74"/>
      <c r="D74" s="78"/>
      <c r="K74" s="311">
        <f>I75</f>
        <v>0</v>
      </c>
      <c r="L74" s="312" t="s">
        <v>1</v>
      </c>
      <c r="M74" s="312"/>
    </row>
    <row r="75" spans="1:13" s="88" customFormat="1">
      <c r="B75" s="68" t="s">
        <v>34</v>
      </c>
      <c r="C75" s="68"/>
      <c r="D75" s="68"/>
      <c r="E75" s="68"/>
      <c r="F75" s="68"/>
      <c r="G75" s="68"/>
      <c r="H75" s="68"/>
      <c r="I75" s="251">
        <f>SUM(L76:L78)</f>
        <v>0</v>
      </c>
      <c r="J75" s="85" t="s">
        <v>1</v>
      </c>
      <c r="K75" s="84"/>
      <c r="L75" s="85"/>
      <c r="M75" s="86"/>
    </row>
    <row r="76" spans="1:13" s="88" customFormat="1">
      <c r="B76" s="73">
        <v>1</v>
      </c>
      <c r="C76" s="74" t="s">
        <v>85</v>
      </c>
      <c r="D76" s="78"/>
      <c r="K76" s="89"/>
      <c r="L76" s="249"/>
      <c r="M76" s="90" t="s">
        <v>1</v>
      </c>
    </row>
    <row r="77" spans="1:13" s="88" customFormat="1">
      <c r="B77" s="88">
        <v>2</v>
      </c>
      <c r="C77" s="74" t="s">
        <v>70</v>
      </c>
      <c r="D77" s="78"/>
      <c r="K77" s="89"/>
      <c r="L77" s="249"/>
      <c r="M77" s="90" t="s">
        <v>1</v>
      </c>
    </row>
    <row r="78" spans="1:13" s="88" customFormat="1">
      <c r="B78" s="73">
        <v>3</v>
      </c>
      <c r="C78" s="74" t="s">
        <v>70</v>
      </c>
      <c r="D78" s="78"/>
      <c r="K78" s="89"/>
      <c r="L78" s="249"/>
      <c r="M78" s="90" t="s">
        <v>1</v>
      </c>
    </row>
    <row r="79" spans="1:13" s="88" customFormat="1" ht="17.25" customHeight="1">
      <c r="B79" s="73"/>
      <c r="C79" s="74"/>
      <c r="D79" s="78"/>
      <c r="K79" s="89"/>
      <c r="L79" s="76"/>
      <c r="M79" s="90"/>
    </row>
    <row r="80" spans="1:13" s="102" customFormat="1">
      <c r="A80" s="98" t="s">
        <v>36</v>
      </c>
      <c r="B80" s="98"/>
      <c r="C80" s="98"/>
      <c r="D80" s="98"/>
      <c r="E80" s="98"/>
      <c r="F80" s="98"/>
      <c r="G80" s="98"/>
      <c r="H80" s="98"/>
      <c r="I80" s="98"/>
      <c r="J80" s="98"/>
      <c r="K80" s="254">
        <f>I81+I86</f>
        <v>0</v>
      </c>
      <c r="L80" s="99" t="s">
        <v>1</v>
      </c>
      <c r="M80" s="100"/>
    </row>
    <row r="81" spans="1:13" s="102" customFormat="1">
      <c r="A81" s="62" t="s">
        <v>37</v>
      </c>
      <c r="B81" s="62"/>
      <c r="C81" s="62"/>
      <c r="D81" s="62"/>
      <c r="E81" s="62"/>
      <c r="F81" s="62"/>
      <c r="G81" s="62"/>
      <c r="H81" s="62"/>
      <c r="I81" s="253">
        <f>SUM(K83:K85)</f>
        <v>0</v>
      </c>
      <c r="J81" s="62" t="s">
        <v>1</v>
      </c>
      <c r="K81" s="103"/>
      <c r="L81" s="62"/>
      <c r="M81" s="104"/>
    </row>
    <row r="82" spans="1:13" s="102" customFormat="1">
      <c r="A82" s="39"/>
      <c r="B82" s="39"/>
      <c r="C82" s="39"/>
      <c r="D82" s="105" t="s">
        <v>38</v>
      </c>
      <c r="E82" s="105" t="s">
        <v>39</v>
      </c>
      <c r="F82" s="105"/>
      <c r="G82" s="105" t="s">
        <v>40</v>
      </c>
      <c r="H82" s="105"/>
      <c r="I82" s="353" t="s">
        <v>41</v>
      </c>
      <c r="J82" s="353"/>
      <c r="K82" s="106" t="s">
        <v>42</v>
      </c>
      <c r="L82" s="82"/>
      <c r="M82" s="39"/>
    </row>
    <row r="83" spans="1:13" s="264" customFormat="1" ht="27" customHeight="1">
      <c r="A83" s="256"/>
      <c r="B83" s="257">
        <v>1</v>
      </c>
      <c r="C83" s="350" t="s">
        <v>71</v>
      </c>
      <c r="D83" s="350"/>
      <c r="E83" s="258"/>
      <c r="F83" s="259"/>
      <c r="G83" s="258"/>
      <c r="H83" s="259"/>
      <c r="I83" s="260"/>
      <c r="J83" s="261"/>
      <c r="K83" s="262">
        <f>I83*E83</f>
        <v>0</v>
      </c>
      <c r="L83" s="263" t="s">
        <v>1</v>
      </c>
      <c r="M83" s="256"/>
    </row>
    <row r="84" spans="1:13" s="264" customFormat="1" ht="27" customHeight="1">
      <c r="A84" s="256"/>
      <c r="B84" s="257">
        <v>2</v>
      </c>
      <c r="C84" s="350" t="s">
        <v>71</v>
      </c>
      <c r="D84" s="350"/>
      <c r="E84" s="258"/>
      <c r="F84" s="259"/>
      <c r="G84" s="258"/>
      <c r="H84" s="259"/>
      <c r="I84" s="260"/>
      <c r="J84" s="261"/>
      <c r="K84" s="262">
        <f t="shared" ref="K84:K85" si="0">I84*E84</f>
        <v>0</v>
      </c>
      <c r="L84" s="263" t="s">
        <v>1</v>
      </c>
      <c r="M84" s="256"/>
    </row>
    <row r="85" spans="1:13" s="264" customFormat="1" ht="27" customHeight="1">
      <c r="A85" s="256"/>
      <c r="B85" s="257">
        <v>3</v>
      </c>
      <c r="C85" s="350" t="s">
        <v>71</v>
      </c>
      <c r="D85" s="350"/>
      <c r="E85" s="258"/>
      <c r="F85" s="259"/>
      <c r="G85" s="258"/>
      <c r="H85" s="259"/>
      <c r="I85" s="260"/>
      <c r="J85" s="261"/>
      <c r="K85" s="262">
        <f t="shared" si="0"/>
        <v>0</v>
      </c>
      <c r="L85" s="263" t="s">
        <v>1</v>
      </c>
      <c r="M85" s="256"/>
    </row>
    <row r="86" spans="1:13" s="102" customFormat="1">
      <c r="A86" s="62" t="s">
        <v>72</v>
      </c>
      <c r="B86" s="62"/>
      <c r="C86" s="62"/>
      <c r="D86" s="62"/>
      <c r="E86" s="62"/>
      <c r="F86" s="62"/>
      <c r="G86" s="62"/>
      <c r="H86" s="62"/>
      <c r="I86" s="253">
        <f>SUM(K88:K90)</f>
        <v>0</v>
      </c>
      <c r="J86" s="62" t="s">
        <v>1</v>
      </c>
      <c r="K86" s="103"/>
      <c r="L86" s="62"/>
      <c r="M86" s="104"/>
    </row>
    <row r="87" spans="1:13" s="102" customFormat="1">
      <c r="A87" s="39"/>
      <c r="B87" s="39"/>
      <c r="C87" s="39"/>
      <c r="D87" s="105" t="s">
        <v>38</v>
      </c>
      <c r="E87" s="105" t="s">
        <v>39</v>
      </c>
      <c r="F87" s="105"/>
      <c r="G87" s="105" t="s">
        <v>40</v>
      </c>
      <c r="H87" s="105"/>
      <c r="I87" s="353" t="s">
        <v>41</v>
      </c>
      <c r="J87" s="353"/>
      <c r="K87" s="106" t="s">
        <v>42</v>
      </c>
      <c r="L87" s="82"/>
      <c r="M87" s="39"/>
    </row>
    <row r="88" spans="1:13" s="264" customFormat="1" ht="27" customHeight="1">
      <c r="A88" s="256"/>
      <c r="B88" s="257">
        <v>1</v>
      </c>
      <c r="C88" s="350" t="s">
        <v>71</v>
      </c>
      <c r="D88" s="350"/>
      <c r="E88" s="258"/>
      <c r="F88" s="259"/>
      <c r="G88" s="258"/>
      <c r="H88" s="259"/>
      <c r="I88" s="260"/>
      <c r="J88" s="261"/>
      <c r="K88" s="262">
        <f>I88*E88</f>
        <v>0</v>
      </c>
      <c r="L88" s="263" t="s">
        <v>1</v>
      </c>
      <c r="M88" s="256"/>
    </row>
    <row r="89" spans="1:13" s="264" customFormat="1" ht="27" customHeight="1">
      <c r="A89" s="256"/>
      <c r="B89" s="257">
        <v>2</v>
      </c>
      <c r="C89" s="350" t="s">
        <v>71</v>
      </c>
      <c r="D89" s="350"/>
      <c r="E89" s="258"/>
      <c r="F89" s="259"/>
      <c r="G89" s="258"/>
      <c r="H89" s="259"/>
      <c r="I89" s="260"/>
      <c r="J89" s="261"/>
      <c r="K89" s="262">
        <f t="shared" ref="K89:K90" si="1">I89*E89</f>
        <v>0</v>
      </c>
      <c r="L89" s="263" t="s">
        <v>1</v>
      </c>
      <c r="M89" s="256"/>
    </row>
    <row r="90" spans="1:13" s="264" customFormat="1" ht="27" customHeight="1">
      <c r="A90" s="256"/>
      <c r="B90" s="257">
        <v>3</v>
      </c>
      <c r="C90" s="350" t="s">
        <v>71</v>
      </c>
      <c r="D90" s="350"/>
      <c r="E90" s="258"/>
      <c r="F90" s="259"/>
      <c r="G90" s="258"/>
      <c r="H90" s="259"/>
      <c r="I90" s="260"/>
      <c r="J90" s="261"/>
      <c r="K90" s="270">
        <f t="shared" si="1"/>
        <v>0</v>
      </c>
      <c r="L90" s="263" t="s">
        <v>1</v>
      </c>
      <c r="M90" s="256"/>
    </row>
    <row r="91" spans="1:13" s="264" customFormat="1" ht="17.25" customHeight="1">
      <c r="A91" s="256"/>
      <c r="B91" s="257"/>
      <c r="C91" s="313"/>
      <c r="D91" s="313"/>
      <c r="E91" s="259"/>
      <c r="F91" s="259"/>
      <c r="G91" s="259"/>
      <c r="H91" s="259"/>
      <c r="I91" s="267"/>
      <c r="J91" s="261"/>
      <c r="K91" s="268"/>
      <c r="L91" s="263"/>
      <c r="M91" s="256"/>
    </row>
    <row r="92" spans="1:13" s="88" customFormat="1">
      <c r="A92" s="108" t="s">
        <v>43</v>
      </c>
      <c r="B92" s="78"/>
      <c r="C92" s="39"/>
      <c r="D92" s="79"/>
      <c r="E92" s="39"/>
      <c r="F92" s="39"/>
      <c r="G92" s="39"/>
      <c r="H92" s="39"/>
      <c r="I92" s="39"/>
      <c r="J92" s="39"/>
      <c r="K92" s="269">
        <f>L93</f>
        <v>0</v>
      </c>
      <c r="L92" s="109" t="s">
        <v>1</v>
      </c>
      <c r="M92" s="82"/>
    </row>
    <row r="93" spans="1:13" s="274" customFormat="1" ht="32.25" customHeight="1">
      <c r="A93" s="256"/>
      <c r="B93" s="256">
        <v>1</v>
      </c>
      <c r="C93" s="271" t="s">
        <v>44</v>
      </c>
      <c r="D93" s="271"/>
      <c r="E93" s="256"/>
      <c r="F93" s="256"/>
      <c r="G93" s="256"/>
      <c r="H93" s="256"/>
      <c r="I93" s="256"/>
      <c r="J93" s="256"/>
      <c r="K93" s="272"/>
      <c r="L93" s="260"/>
      <c r="M93" s="273" t="s">
        <v>1</v>
      </c>
    </row>
    <row r="94" spans="1:13" s="110" customFormat="1" ht="12" customHeight="1">
      <c r="A94" s="78"/>
      <c r="B94" s="39"/>
      <c r="C94" s="79"/>
      <c r="D94" s="79"/>
      <c r="E94" s="39"/>
      <c r="F94" s="39"/>
      <c r="G94" s="39"/>
      <c r="H94" s="39"/>
      <c r="I94" s="39"/>
      <c r="J94" s="39"/>
      <c r="K94" s="80"/>
      <c r="L94" s="81"/>
      <c r="M94" s="82"/>
    </row>
    <row r="95" spans="1:13" s="114" customFormat="1" ht="27.7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5">
        <f>K96+K125+K131+K144</f>
        <v>0</v>
      </c>
      <c r="L95" s="56" t="s">
        <v>1</v>
      </c>
      <c r="M95" s="53"/>
    </row>
    <row r="96" spans="1:13" s="21" customFormat="1" ht="27.7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8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50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6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5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3"/>
      <c r="M100" s="1" t="s">
        <v>1</v>
      </c>
    </row>
    <row r="101" spans="1:13">
      <c r="D101" s="48" t="s">
        <v>29</v>
      </c>
      <c r="J101" s="35"/>
      <c r="K101" s="35"/>
      <c r="L101" s="234"/>
      <c r="M101" s="34" t="s">
        <v>1</v>
      </c>
    </row>
    <row r="102" spans="1:13" s="25" customFormat="1">
      <c r="B102" s="25" t="s">
        <v>21</v>
      </c>
      <c r="K102" s="235">
        <f>SUM(L103:L105)</f>
        <v>0</v>
      </c>
      <c r="L102" s="25" t="s">
        <v>1</v>
      </c>
    </row>
    <row r="103" spans="1:13" s="25" customFormat="1">
      <c r="D103" s="1" t="s">
        <v>67</v>
      </c>
      <c r="K103" s="28"/>
      <c r="L103" s="233"/>
      <c r="M103" s="1" t="s">
        <v>1</v>
      </c>
    </row>
    <row r="104" spans="1:13" s="25" customFormat="1">
      <c r="D104" s="1" t="s">
        <v>68</v>
      </c>
      <c r="K104" s="28"/>
      <c r="L104" s="234"/>
      <c r="M104" s="34" t="s">
        <v>1</v>
      </c>
    </row>
    <row r="105" spans="1:13" s="25" customFormat="1">
      <c r="D105" s="1" t="s">
        <v>69</v>
      </c>
      <c r="K105" s="28"/>
      <c r="L105" s="234"/>
      <c r="M105" s="34" t="s">
        <v>1</v>
      </c>
    </row>
    <row r="106" spans="1:13" s="25" customFormat="1">
      <c r="B106" s="25" t="s">
        <v>30</v>
      </c>
      <c r="K106" s="235"/>
      <c r="L106" s="25" t="s">
        <v>1</v>
      </c>
    </row>
    <row r="107" spans="1:13" s="25" customFormat="1">
      <c r="K107" s="247"/>
    </row>
    <row r="108" spans="1:13" s="25" customFormat="1">
      <c r="A108" s="25" t="s">
        <v>31</v>
      </c>
      <c r="I108" s="236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50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8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70</v>
      </c>
      <c r="E112" s="34"/>
      <c r="F112" s="34"/>
      <c r="G112" s="34"/>
      <c r="H112" s="34"/>
      <c r="I112" s="34"/>
      <c r="J112" s="34"/>
      <c r="K112" s="34"/>
      <c r="L112" s="249"/>
      <c r="M112" s="34" t="s">
        <v>1</v>
      </c>
    </row>
    <row r="113" spans="1:13" s="75" customFormat="1">
      <c r="A113" s="34"/>
      <c r="B113" s="73">
        <v>2</v>
      </c>
      <c r="C113" s="74" t="s">
        <v>70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3</v>
      </c>
      <c r="C114" s="74" t="s">
        <v>70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70</v>
      </c>
      <c r="D117" s="78"/>
      <c r="K117" s="89"/>
      <c r="L117" s="249"/>
      <c r="M117" s="90" t="s">
        <v>1</v>
      </c>
    </row>
    <row r="118" spans="1:13" s="88" customFormat="1">
      <c r="B118" s="73">
        <v>2</v>
      </c>
      <c r="C118" s="74" t="s">
        <v>70</v>
      </c>
      <c r="D118" s="78"/>
      <c r="K118" s="89"/>
      <c r="L118" s="249"/>
      <c r="M118" s="90" t="s">
        <v>1</v>
      </c>
    </row>
    <row r="119" spans="1:13" s="88" customFormat="1" ht="24" customHeight="1">
      <c r="B119" s="73">
        <v>3</v>
      </c>
      <c r="C119" s="74" t="s">
        <v>70</v>
      </c>
      <c r="D119" s="78"/>
      <c r="I119" s="91"/>
      <c r="J119" s="92"/>
      <c r="K119" s="89"/>
      <c r="L119" s="249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52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70</v>
      </c>
      <c r="D121" s="78"/>
      <c r="K121" s="89"/>
      <c r="L121" s="249"/>
      <c r="M121" s="90" t="s">
        <v>1</v>
      </c>
    </row>
    <row r="122" spans="1:13" s="88" customFormat="1">
      <c r="B122" s="73">
        <v>2</v>
      </c>
      <c r="C122" s="74" t="s">
        <v>70</v>
      </c>
      <c r="D122" s="78"/>
      <c r="K122" s="89"/>
      <c r="L122" s="249"/>
      <c r="M122" s="90" t="s">
        <v>1</v>
      </c>
    </row>
    <row r="123" spans="1:13" s="88" customFormat="1">
      <c r="B123" s="73">
        <v>3</v>
      </c>
      <c r="C123" s="74" t="s">
        <v>70</v>
      </c>
      <c r="D123" s="78"/>
      <c r="K123" s="89"/>
      <c r="L123" s="249"/>
      <c r="M123" s="90" t="s">
        <v>1</v>
      </c>
    </row>
    <row r="124" spans="1:13" s="88" customFormat="1">
      <c r="B124" s="73"/>
      <c r="C124" s="74"/>
      <c r="D124" s="78"/>
      <c r="K124" s="89"/>
      <c r="L124" s="76"/>
      <c r="M124" s="90"/>
    </row>
    <row r="125" spans="1:13" s="88" customFormat="1">
      <c r="A125" s="57" t="s">
        <v>84</v>
      </c>
      <c r="B125" s="73"/>
      <c r="C125" s="74"/>
      <c r="D125" s="78"/>
      <c r="K125" s="311">
        <f>I126</f>
        <v>0</v>
      </c>
      <c r="L125" s="312" t="s">
        <v>1</v>
      </c>
      <c r="M125" s="312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51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85</v>
      </c>
      <c r="D127" s="78"/>
      <c r="K127" s="89"/>
      <c r="L127" s="249"/>
      <c r="M127" s="90" t="s">
        <v>1</v>
      </c>
    </row>
    <row r="128" spans="1:13" s="88" customFormat="1">
      <c r="B128" s="88">
        <v>2</v>
      </c>
      <c r="C128" s="74" t="s">
        <v>70</v>
      </c>
      <c r="D128" s="78"/>
      <c r="K128" s="89"/>
      <c r="L128" s="249"/>
      <c r="M128" s="90" t="s">
        <v>1</v>
      </c>
    </row>
    <row r="129" spans="1:13" s="88" customFormat="1">
      <c r="B129" s="73">
        <v>3</v>
      </c>
      <c r="C129" s="74" t="s">
        <v>70</v>
      </c>
      <c r="D129" s="78"/>
      <c r="K129" s="89"/>
      <c r="L129" s="249"/>
      <c r="M129" s="90" t="s">
        <v>1</v>
      </c>
    </row>
    <row r="130" spans="1:13" s="88" customFormat="1">
      <c r="C130" s="74"/>
      <c r="D130" s="78"/>
      <c r="K130" s="89"/>
      <c r="L130" s="76"/>
      <c r="M130" s="90"/>
    </row>
    <row r="131" spans="1:13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4">
        <f>SUM(I132,I138)</f>
        <v>0</v>
      </c>
      <c r="L131" s="99" t="s">
        <v>1</v>
      </c>
      <c r="M131" s="100"/>
    </row>
    <row r="132" spans="1:13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3">
        <f>SUM(K134:K136)</f>
        <v>0</v>
      </c>
      <c r="J132" s="62" t="s">
        <v>1</v>
      </c>
      <c r="K132" s="103"/>
      <c r="L132" s="62"/>
      <c r="M132" s="104"/>
    </row>
    <row r="133" spans="1:13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53" t="s">
        <v>41</v>
      </c>
      <c r="J133" s="353"/>
      <c r="K133" s="106" t="s">
        <v>42</v>
      </c>
      <c r="L133" s="82"/>
      <c r="M133" s="39"/>
    </row>
    <row r="134" spans="1:13" s="264" customFormat="1" ht="27" customHeight="1">
      <c r="A134" s="256"/>
      <c r="B134" s="257">
        <v>1</v>
      </c>
      <c r="C134" s="350" t="s">
        <v>71</v>
      </c>
      <c r="D134" s="350"/>
      <c r="E134" s="258"/>
      <c r="F134" s="259"/>
      <c r="G134" s="258"/>
      <c r="H134" s="259"/>
      <c r="I134" s="260"/>
      <c r="J134" s="261"/>
      <c r="K134" s="262">
        <f>I134*E134</f>
        <v>0</v>
      </c>
      <c r="L134" s="263" t="s">
        <v>1</v>
      </c>
      <c r="M134" s="256"/>
    </row>
    <row r="135" spans="1:13" s="264" customFormat="1" ht="27" customHeight="1">
      <c r="A135" s="256"/>
      <c r="B135" s="257">
        <v>2</v>
      </c>
      <c r="C135" s="350" t="s">
        <v>71</v>
      </c>
      <c r="D135" s="350"/>
      <c r="E135" s="258"/>
      <c r="F135" s="259"/>
      <c r="G135" s="258"/>
      <c r="H135" s="259"/>
      <c r="I135" s="260"/>
      <c r="J135" s="261"/>
      <c r="K135" s="262">
        <f t="shared" ref="K135:K136" si="2">I135*E135</f>
        <v>0</v>
      </c>
      <c r="L135" s="263" t="s">
        <v>1</v>
      </c>
      <c r="M135" s="256"/>
    </row>
    <row r="136" spans="1:13" s="264" customFormat="1" ht="27" customHeight="1">
      <c r="A136" s="256"/>
      <c r="B136" s="257">
        <v>3</v>
      </c>
      <c r="C136" s="350" t="s">
        <v>71</v>
      </c>
      <c r="D136" s="350"/>
      <c r="E136" s="258"/>
      <c r="F136" s="259"/>
      <c r="G136" s="258"/>
      <c r="H136" s="259"/>
      <c r="I136" s="260"/>
      <c r="J136" s="261"/>
      <c r="K136" s="262">
        <f t="shared" si="2"/>
        <v>0</v>
      </c>
      <c r="L136" s="263" t="s">
        <v>1</v>
      </c>
      <c r="M136" s="256"/>
    </row>
    <row r="137" spans="1:13" s="88" customFormat="1" ht="15.75" customHeight="1">
      <c r="C137" s="74"/>
      <c r="D137" s="78"/>
      <c r="K137" s="89"/>
      <c r="L137" s="76"/>
      <c r="M137" s="90"/>
    </row>
    <row r="138" spans="1:13" s="102" customFormat="1">
      <c r="A138" s="62" t="s">
        <v>72</v>
      </c>
      <c r="B138" s="62"/>
      <c r="C138" s="62"/>
      <c r="D138" s="62"/>
      <c r="E138" s="62"/>
      <c r="F138" s="62"/>
      <c r="G138" s="62"/>
      <c r="H138" s="62"/>
      <c r="I138" s="253">
        <f>SUM(K140:K142)</f>
        <v>0</v>
      </c>
      <c r="J138" s="62" t="s">
        <v>1</v>
      </c>
      <c r="K138" s="103"/>
      <c r="L138" s="62"/>
      <c r="M138" s="104"/>
    </row>
    <row r="139" spans="1:13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53" t="s">
        <v>41</v>
      </c>
      <c r="J139" s="353"/>
      <c r="K139" s="106" t="s">
        <v>42</v>
      </c>
      <c r="L139" s="82"/>
      <c r="M139" s="39"/>
    </row>
    <row r="140" spans="1:13" s="264" customFormat="1" ht="27" customHeight="1">
      <c r="A140" s="256"/>
      <c r="B140" s="257">
        <v>1</v>
      </c>
      <c r="C140" s="350" t="s">
        <v>71</v>
      </c>
      <c r="D140" s="350"/>
      <c r="E140" s="258"/>
      <c r="F140" s="259"/>
      <c r="G140" s="258"/>
      <c r="H140" s="259"/>
      <c r="I140" s="260"/>
      <c r="J140" s="261"/>
      <c r="K140" s="262">
        <f>I140*E140</f>
        <v>0</v>
      </c>
      <c r="L140" s="263" t="s">
        <v>1</v>
      </c>
      <c r="M140" s="256"/>
    </row>
    <row r="141" spans="1:13" s="264" customFormat="1" ht="27" customHeight="1">
      <c r="A141" s="256"/>
      <c r="B141" s="257">
        <v>2</v>
      </c>
      <c r="C141" s="350" t="s">
        <v>71</v>
      </c>
      <c r="D141" s="350"/>
      <c r="E141" s="258"/>
      <c r="F141" s="259"/>
      <c r="G141" s="258"/>
      <c r="H141" s="259"/>
      <c r="I141" s="260"/>
      <c r="J141" s="261"/>
      <c r="K141" s="262">
        <f t="shared" ref="K141:K142" si="3">I141*E141</f>
        <v>0</v>
      </c>
      <c r="L141" s="263" t="s">
        <v>1</v>
      </c>
      <c r="M141" s="256"/>
    </row>
    <row r="142" spans="1:13" s="264" customFormat="1" ht="27" customHeight="1">
      <c r="A142" s="256"/>
      <c r="B142" s="257">
        <v>3</v>
      </c>
      <c r="C142" s="350" t="s">
        <v>71</v>
      </c>
      <c r="D142" s="350"/>
      <c r="E142" s="258"/>
      <c r="F142" s="259"/>
      <c r="G142" s="258"/>
      <c r="H142" s="259"/>
      <c r="I142" s="260"/>
      <c r="J142" s="261"/>
      <c r="K142" s="270">
        <f t="shared" si="3"/>
        <v>0</v>
      </c>
      <c r="L142" s="263" t="s">
        <v>1</v>
      </c>
      <c r="M142" s="256"/>
    </row>
    <row r="143" spans="1:13" s="88" customFormat="1" ht="15.75" customHeight="1">
      <c r="C143" s="74"/>
      <c r="D143" s="78"/>
      <c r="K143" s="89"/>
      <c r="L143" s="76"/>
      <c r="M143" s="90"/>
    </row>
    <row r="144" spans="1:13" s="88" customFormat="1">
      <c r="A144" s="108" t="s">
        <v>43</v>
      </c>
      <c r="B144" s="78"/>
      <c r="C144" s="39"/>
      <c r="D144" s="79"/>
      <c r="E144" s="39"/>
      <c r="F144" s="39"/>
      <c r="G144" s="39"/>
      <c r="H144" s="39"/>
      <c r="I144" s="39"/>
      <c r="J144" s="39"/>
      <c r="K144" s="269">
        <f>L145</f>
        <v>0</v>
      </c>
      <c r="L144" s="109" t="s">
        <v>1</v>
      </c>
      <c r="M144" s="82"/>
    </row>
    <row r="145" spans="1:14" s="274" customFormat="1" ht="32.25" customHeight="1">
      <c r="A145" s="256"/>
      <c r="B145" s="256">
        <v>1</v>
      </c>
      <c r="C145" s="271" t="s">
        <v>44</v>
      </c>
      <c r="D145" s="271"/>
      <c r="E145" s="256"/>
      <c r="F145" s="256"/>
      <c r="G145" s="256"/>
      <c r="H145" s="256"/>
      <c r="I145" s="256"/>
      <c r="J145" s="256"/>
      <c r="K145" s="272"/>
      <c r="L145" s="260"/>
      <c r="M145" s="273" t="s">
        <v>1</v>
      </c>
    </row>
    <row r="146" spans="1:14" s="274" customFormat="1">
      <c r="A146" s="256"/>
      <c r="B146" s="256"/>
      <c r="C146" s="271"/>
      <c r="D146" s="271"/>
      <c r="E146" s="256"/>
      <c r="F146" s="256"/>
      <c r="G146" s="256"/>
      <c r="H146" s="256"/>
      <c r="I146" s="256"/>
      <c r="J146" s="256"/>
      <c r="K146" s="272"/>
      <c r="L146" s="267"/>
      <c r="M146" s="273"/>
    </row>
    <row r="147" spans="1:14" s="274" customFormat="1" ht="27.75">
      <c r="A147" s="332" t="s">
        <v>129</v>
      </c>
      <c r="B147" s="256"/>
      <c r="C147" s="271"/>
      <c r="D147" s="271"/>
      <c r="E147" s="256"/>
      <c r="F147" s="256"/>
      <c r="G147" s="256"/>
      <c r="H147" s="256"/>
      <c r="I147" s="256"/>
      <c r="J147" s="256"/>
      <c r="K147" s="337">
        <f>K148+K156</f>
        <v>0</v>
      </c>
      <c r="L147" s="334" t="s">
        <v>1</v>
      </c>
      <c r="M147" s="335"/>
      <c r="N147" s="331"/>
    </row>
    <row r="148" spans="1:14" s="117" customFormat="1" ht="25.5" customHeight="1">
      <c r="B148" s="118" t="s">
        <v>46</v>
      </c>
      <c r="C148" s="119"/>
      <c r="D148" s="120"/>
      <c r="E148" s="120"/>
      <c r="F148" s="120"/>
      <c r="G148" s="120"/>
      <c r="H148" s="120"/>
      <c r="I148" s="120"/>
      <c r="J148" s="120"/>
      <c r="K148" s="277">
        <f>K149</f>
        <v>0</v>
      </c>
      <c r="L148" s="121" t="s">
        <v>1</v>
      </c>
      <c r="M148" s="122"/>
    </row>
    <row r="149" spans="1:14" s="125" customFormat="1" ht="25.5" customHeight="1">
      <c r="A149" s="69" t="s">
        <v>26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276">
        <f>SUM(K150)</f>
        <v>0</v>
      </c>
      <c r="L149" s="115" t="s">
        <v>1</v>
      </c>
      <c r="M149" s="124"/>
    </row>
    <row r="150" spans="1:14" s="67" customFormat="1">
      <c r="A150" s="64" t="s">
        <v>32</v>
      </c>
      <c r="B150" s="61"/>
      <c r="C150" s="61"/>
      <c r="D150" s="65"/>
      <c r="E150" s="65"/>
      <c r="F150" s="65"/>
      <c r="G150" s="65"/>
      <c r="H150" s="65"/>
      <c r="I150" s="65"/>
      <c r="J150" s="65"/>
      <c r="K150" s="250">
        <f>SUM(I151)</f>
        <v>0</v>
      </c>
      <c r="L150" s="61" t="s">
        <v>1</v>
      </c>
      <c r="M150" s="65"/>
    </row>
    <row r="151" spans="1:14" s="129" customFormat="1" ht="47.25" customHeight="1">
      <c r="A151" s="126"/>
      <c r="B151" s="358" t="s">
        <v>47</v>
      </c>
      <c r="C151" s="358"/>
      <c r="D151" s="358"/>
      <c r="E151" s="358"/>
      <c r="F151" s="358"/>
      <c r="G151" s="358"/>
      <c r="H151" s="315"/>
      <c r="I151" s="278">
        <f>SUM(L152:L154)</f>
        <v>0</v>
      </c>
      <c r="J151" s="279" t="s">
        <v>1</v>
      </c>
      <c r="K151" s="128"/>
      <c r="L151" s="127"/>
      <c r="M151" s="124"/>
    </row>
    <row r="152" spans="1:14" s="88" customFormat="1">
      <c r="B152" s="73">
        <v>1</v>
      </c>
      <c r="C152" s="74" t="s">
        <v>70</v>
      </c>
      <c r="D152" s="78"/>
      <c r="K152" s="89"/>
      <c r="L152" s="249"/>
      <c r="M152" s="90" t="s">
        <v>1</v>
      </c>
    </row>
    <row r="153" spans="1:14" s="88" customFormat="1">
      <c r="B153" s="73">
        <v>2</v>
      </c>
      <c r="C153" s="74" t="s">
        <v>70</v>
      </c>
      <c r="D153" s="78"/>
      <c r="K153" s="89"/>
      <c r="L153" s="249"/>
      <c r="M153" s="90" t="s">
        <v>1</v>
      </c>
    </row>
    <row r="154" spans="1:14" s="88" customFormat="1">
      <c r="B154" s="73">
        <v>3</v>
      </c>
      <c r="C154" s="74" t="s">
        <v>70</v>
      </c>
      <c r="D154" s="78"/>
      <c r="K154" s="89"/>
      <c r="L154" s="249"/>
      <c r="M154" s="90" t="s">
        <v>1</v>
      </c>
    </row>
    <row r="155" spans="1:14" s="36" customFormat="1" ht="13.5" customHeight="1">
      <c r="B155" s="88"/>
      <c r="C155" s="74"/>
      <c r="K155" s="130"/>
      <c r="L155" s="131"/>
      <c r="M155" s="90"/>
    </row>
    <row r="156" spans="1:14" s="36" customFormat="1" ht="24" customHeight="1">
      <c r="A156" s="132"/>
      <c r="B156" s="133" t="s">
        <v>48</v>
      </c>
      <c r="C156" s="134"/>
      <c r="D156" s="134"/>
      <c r="E156" s="134"/>
      <c r="F156" s="134"/>
      <c r="G156" s="135"/>
      <c r="H156" s="135"/>
      <c r="I156" s="136"/>
      <c r="J156" s="134"/>
      <c r="K156" s="282">
        <f>K157</f>
        <v>0</v>
      </c>
      <c r="L156" s="132" t="s">
        <v>1</v>
      </c>
      <c r="M156" s="134"/>
    </row>
    <row r="157" spans="1:14" s="36" customFormat="1" ht="24" customHeight="1">
      <c r="A157" s="137" t="s">
        <v>26</v>
      </c>
      <c r="B157" s="138"/>
      <c r="C157" s="139"/>
      <c r="D157" s="139"/>
      <c r="E157" s="139"/>
      <c r="F157" s="139"/>
      <c r="G157" s="140"/>
      <c r="H157" s="140"/>
      <c r="I157" s="141"/>
      <c r="J157" s="139"/>
      <c r="K157" s="283">
        <f>SUM(K158)</f>
        <v>0</v>
      </c>
      <c r="L157" s="24" t="s">
        <v>1</v>
      </c>
      <c r="M157" s="139"/>
    </row>
    <row r="158" spans="1:14" s="67" customFormat="1">
      <c r="A158" s="64" t="s">
        <v>32</v>
      </c>
      <c r="B158" s="61"/>
      <c r="C158" s="61"/>
      <c r="D158" s="65"/>
      <c r="E158" s="65"/>
      <c r="F158" s="65"/>
      <c r="G158" s="65"/>
      <c r="H158" s="65"/>
      <c r="I158" s="65"/>
      <c r="J158" s="65"/>
      <c r="K158" s="284">
        <f>SUM(I159)</f>
        <v>0</v>
      </c>
      <c r="L158" s="61" t="s">
        <v>1</v>
      </c>
      <c r="M158" s="65"/>
    </row>
    <row r="159" spans="1:14" s="36" customFormat="1" ht="48.75" customHeight="1">
      <c r="A159" s="142"/>
      <c r="B159" s="358" t="s">
        <v>47</v>
      </c>
      <c r="C159" s="358"/>
      <c r="D159" s="358"/>
      <c r="E159" s="358"/>
      <c r="F159" s="358"/>
      <c r="G159" s="358"/>
      <c r="H159" s="315"/>
      <c r="I159" s="280">
        <f>SUM(L160:L162)</f>
        <v>0</v>
      </c>
      <c r="J159" s="281" t="s">
        <v>1</v>
      </c>
      <c r="K159" s="143"/>
      <c r="L159" s="143"/>
      <c r="M159" s="144"/>
    </row>
    <row r="160" spans="1:14" s="88" customFormat="1">
      <c r="B160" s="73">
        <v>1</v>
      </c>
      <c r="C160" s="74" t="s">
        <v>70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70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70</v>
      </c>
      <c r="D162" s="78"/>
      <c r="K162" s="89"/>
      <c r="L162" s="249"/>
      <c r="M162" s="90" t="s">
        <v>1</v>
      </c>
    </row>
    <row r="163" spans="1:13" s="36" customFormat="1">
      <c r="A163" s="145"/>
      <c r="B163" s="146"/>
      <c r="C163" s="147"/>
      <c r="D163" s="147"/>
      <c r="E163" s="147"/>
      <c r="F163" s="147"/>
      <c r="G163" s="148"/>
      <c r="H163" s="148"/>
      <c r="I163" s="149"/>
      <c r="J163" s="147"/>
      <c r="K163" s="149"/>
      <c r="L163" s="149"/>
      <c r="M163" s="145"/>
    </row>
    <row r="164" spans="1:13" s="156" customFormat="1" ht="24" customHeight="1">
      <c r="A164" s="150" t="s">
        <v>126</v>
      </c>
      <c r="B164" s="151"/>
      <c r="C164" s="151"/>
      <c r="D164" s="152"/>
      <c r="E164" s="153"/>
      <c r="F164" s="153"/>
      <c r="G164" s="153"/>
      <c r="H164" s="153"/>
      <c r="I164" s="153"/>
      <c r="J164" s="153"/>
      <c r="K164" s="286">
        <f>K165</f>
        <v>0</v>
      </c>
      <c r="L164" s="154" t="s">
        <v>1</v>
      </c>
      <c r="M164" s="155"/>
    </row>
    <row r="165" spans="1:13" s="163" customFormat="1" ht="24" customHeight="1">
      <c r="A165" s="118"/>
      <c r="B165" s="157" t="s">
        <v>49</v>
      </c>
      <c r="C165" s="158"/>
      <c r="D165" s="159"/>
      <c r="E165" s="160"/>
      <c r="F165" s="160"/>
      <c r="G165" s="160"/>
      <c r="H165" s="160"/>
      <c r="I165" s="160"/>
      <c r="J165" s="160"/>
      <c r="K165" s="287">
        <f>K166</f>
        <v>0</v>
      </c>
      <c r="L165" s="161" t="s">
        <v>1</v>
      </c>
      <c r="M165" s="162"/>
    </row>
    <row r="166" spans="1:13" s="165" customFormat="1">
      <c r="A166" s="164" t="s">
        <v>26</v>
      </c>
      <c r="G166" s="166"/>
      <c r="H166" s="166"/>
      <c r="I166" s="167"/>
      <c r="K166" s="288">
        <f>K167</f>
        <v>0</v>
      </c>
      <c r="L166" s="168" t="s">
        <v>1</v>
      </c>
    </row>
    <row r="167" spans="1:13" s="170" customFormat="1">
      <c r="A167" s="164"/>
      <c r="B167" s="169" t="s">
        <v>50</v>
      </c>
      <c r="C167" s="165"/>
      <c r="D167" s="165"/>
      <c r="E167" s="165"/>
      <c r="F167" s="165"/>
      <c r="G167" s="166"/>
      <c r="H167" s="166"/>
      <c r="I167" s="167"/>
      <c r="J167" s="165"/>
      <c r="K167" s="288">
        <f>L173+L178+L168</f>
        <v>0</v>
      </c>
      <c r="L167" s="168" t="s">
        <v>1</v>
      </c>
      <c r="M167" s="165"/>
    </row>
    <row r="168" spans="1:13" s="173" customFormat="1">
      <c r="A168" s="171"/>
      <c r="B168" s="172" t="s">
        <v>51</v>
      </c>
      <c r="G168" s="174"/>
      <c r="H168" s="174"/>
      <c r="I168" s="175"/>
      <c r="K168" s="176"/>
      <c r="L168" s="285">
        <f>SUM(L169:L171)</f>
        <v>0</v>
      </c>
      <c r="M168" s="177" t="s">
        <v>1</v>
      </c>
    </row>
    <row r="169" spans="1:13" s="88" customFormat="1">
      <c r="B169" s="73">
        <v>1</v>
      </c>
      <c r="C169" s="74" t="s">
        <v>110</v>
      </c>
      <c r="D169" s="78"/>
      <c r="K169" s="89"/>
      <c r="L169" s="249"/>
      <c r="M169" s="90" t="s">
        <v>1</v>
      </c>
    </row>
    <row r="170" spans="1:13" s="88" customFormat="1">
      <c r="B170" s="73">
        <v>2</v>
      </c>
      <c r="C170" s="74" t="s">
        <v>110</v>
      </c>
      <c r="D170" s="78"/>
      <c r="K170" s="89"/>
      <c r="L170" s="249"/>
      <c r="M170" s="90" t="s">
        <v>1</v>
      </c>
    </row>
    <row r="171" spans="1:13" s="88" customFormat="1">
      <c r="B171" s="73">
        <v>3</v>
      </c>
      <c r="C171" s="74" t="s">
        <v>110</v>
      </c>
      <c r="D171" s="78"/>
      <c r="K171" s="89"/>
      <c r="L171" s="249"/>
      <c r="M171" s="90" t="s">
        <v>1</v>
      </c>
    </row>
    <row r="172" spans="1:13" s="88" customFormat="1">
      <c r="B172" s="73"/>
      <c r="C172" s="74"/>
      <c r="D172" s="78"/>
      <c r="K172" s="89"/>
      <c r="L172" s="76"/>
      <c r="M172" s="90"/>
    </row>
    <row r="173" spans="1:13" s="173" customFormat="1">
      <c r="A173" s="171"/>
      <c r="B173" s="172" t="s">
        <v>52</v>
      </c>
      <c r="G173" s="174"/>
      <c r="H173" s="174"/>
      <c r="I173" s="175"/>
      <c r="K173" s="176"/>
      <c r="L173" s="285">
        <f>SUM(L174:L176)</f>
        <v>0</v>
      </c>
      <c r="M173" s="177" t="s">
        <v>1</v>
      </c>
    </row>
    <row r="174" spans="1:13" s="88" customFormat="1">
      <c r="B174" s="73">
        <v>1</v>
      </c>
      <c r="C174" s="74" t="s">
        <v>110</v>
      </c>
      <c r="D174" s="78"/>
      <c r="K174" s="89"/>
      <c r="L174" s="249"/>
      <c r="M174" s="90" t="s">
        <v>1</v>
      </c>
    </row>
    <row r="175" spans="1:13" s="88" customFormat="1">
      <c r="B175" s="73">
        <v>2</v>
      </c>
      <c r="C175" s="74" t="s">
        <v>110</v>
      </c>
      <c r="D175" s="78"/>
      <c r="K175" s="89"/>
      <c r="L175" s="249"/>
      <c r="M175" s="90" t="s">
        <v>1</v>
      </c>
    </row>
    <row r="176" spans="1:13" s="88" customFormat="1">
      <c r="B176" s="73">
        <v>3</v>
      </c>
      <c r="C176" s="74" t="s">
        <v>110</v>
      </c>
      <c r="D176" s="78"/>
      <c r="K176" s="89"/>
      <c r="L176" s="249"/>
      <c r="M176" s="90" t="s">
        <v>1</v>
      </c>
    </row>
    <row r="177" spans="1:13" s="100" customFormat="1" ht="16.5" customHeight="1">
      <c r="A177" s="69"/>
      <c r="B177" s="98"/>
      <c r="C177" s="98"/>
      <c r="K177" s="123"/>
      <c r="L177" s="99"/>
    </row>
    <row r="178" spans="1:13" s="183" customFormat="1">
      <c r="A178" s="178"/>
      <c r="B178" s="179" t="s">
        <v>53</v>
      </c>
      <c r="C178" s="180"/>
      <c r="D178" s="181"/>
      <c r="E178" s="181"/>
      <c r="F178" s="181"/>
      <c r="G178" s="181"/>
      <c r="H178" s="181"/>
      <c r="I178" s="181"/>
      <c r="J178" s="181"/>
      <c r="K178" s="181"/>
      <c r="L178" s="182">
        <f>SUM(L179:L181)</f>
        <v>0</v>
      </c>
      <c r="M178" s="181" t="s">
        <v>1</v>
      </c>
    </row>
    <row r="179" spans="1:13" s="88" customFormat="1">
      <c r="B179" s="73">
        <v>1</v>
      </c>
      <c r="C179" s="74" t="s">
        <v>73</v>
      </c>
      <c r="D179" s="78"/>
      <c r="K179" s="89"/>
      <c r="L179" s="249"/>
      <c r="M179" s="90" t="s">
        <v>1</v>
      </c>
    </row>
    <row r="180" spans="1:13" s="88" customFormat="1">
      <c r="B180" s="73">
        <v>2</v>
      </c>
      <c r="C180" s="74" t="s">
        <v>73</v>
      </c>
      <c r="D180" s="78"/>
      <c r="K180" s="89"/>
      <c r="L180" s="249"/>
      <c r="M180" s="90" t="s">
        <v>1</v>
      </c>
    </row>
    <row r="181" spans="1:13" s="88" customFormat="1">
      <c r="B181" s="73">
        <v>3</v>
      </c>
      <c r="C181" s="74" t="s">
        <v>73</v>
      </c>
      <c r="D181" s="78"/>
      <c r="K181" s="89"/>
      <c r="L181" s="249"/>
      <c r="M181" s="90" t="s">
        <v>1</v>
      </c>
    </row>
    <row r="182" spans="1:13" s="39" customFormat="1" ht="13.5" customHeight="1">
      <c r="A182" s="36"/>
      <c r="C182" s="184"/>
      <c r="D182" s="185"/>
      <c r="L182" s="186"/>
    </row>
    <row r="183" spans="1:13" s="190" customFormat="1" ht="27.75">
      <c r="A183" s="121"/>
      <c r="B183" s="187" t="s">
        <v>54</v>
      </c>
      <c r="C183" s="188"/>
      <c r="D183" s="189"/>
      <c r="K183" s="289"/>
      <c r="L183" s="121" t="s">
        <v>1</v>
      </c>
    </row>
    <row r="184" spans="1:13" s="197" customFormat="1" ht="16.5" customHeight="1">
      <c r="A184" s="191"/>
      <c r="B184" s="192"/>
      <c r="C184" s="192"/>
      <c r="D184" s="193"/>
      <c r="E184" s="194"/>
      <c r="F184" s="194"/>
      <c r="G184" s="194"/>
      <c r="H184" s="194"/>
      <c r="I184" s="194"/>
      <c r="J184" s="194"/>
      <c r="K184" s="195"/>
      <c r="L184" s="196"/>
      <c r="M184" s="145"/>
    </row>
    <row r="185" spans="1:13" s="190" customFormat="1" ht="27.75">
      <c r="A185" s="121"/>
      <c r="B185" s="187" t="s">
        <v>111</v>
      </c>
      <c r="C185" s="188"/>
      <c r="D185" s="189"/>
      <c r="K185" s="289"/>
      <c r="L185" s="121" t="s">
        <v>1</v>
      </c>
    </row>
    <row r="186" spans="1:13" s="190" customFormat="1" ht="15" customHeight="1">
      <c r="A186" s="121"/>
      <c r="B186" s="187"/>
      <c r="C186" s="188"/>
      <c r="D186" s="189"/>
      <c r="K186" s="316"/>
      <c r="L186" s="121"/>
    </row>
    <row r="187" spans="1:13" s="117" customFormat="1" ht="27.75">
      <c r="B187" s="118" t="s">
        <v>112</v>
      </c>
      <c r="C187" s="118"/>
      <c r="K187" s="277">
        <f>SUM(L188:L190)</f>
        <v>0</v>
      </c>
      <c r="L187" s="121" t="s">
        <v>1</v>
      </c>
    </row>
    <row r="188" spans="1:13" s="88" customFormat="1">
      <c r="B188" s="39">
        <v>9.1</v>
      </c>
      <c r="C188" s="39" t="s">
        <v>74</v>
      </c>
      <c r="D188" s="39"/>
      <c r="E188" s="78"/>
      <c r="F188" s="78"/>
      <c r="G188" s="78"/>
      <c r="H188" s="78"/>
      <c r="I188" s="78"/>
      <c r="J188" s="78"/>
      <c r="K188" s="199"/>
      <c r="L188" s="291"/>
      <c r="M188" s="78" t="s">
        <v>1</v>
      </c>
    </row>
    <row r="189" spans="1:13" s="88" customFormat="1">
      <c r="B189" s="39">
        <v>9.1999999999999993</v>
      </c>
      <c r="C189" s="39" t="s">
        <v>75</v>
      </c>
      <c r="D189" s="39"/>
      <c r="E189" s="78"/>
      <c r="F189" s="78"/>
      <c r="G189" s="78"/>
      <c r="H189" s="78"/>
      <c r="I189" s="78"/>
      <c r="J189" s="78"/>
      <c r="K189" s="199"/>
      <c r="L189" s="291"/>
      <c r="M189" s="78" t="s">
        <v>1</v>
      </c>
    </row>
    <row r="190" spans="1:13" s="88" customFormat="1">
      <c r="B190" s="39">
        <v>9.3000000000000007</v>
      </c>
      <c r="C190" s="39" t="s">
        <v>76</v>
      </c>
      <c r="D190" s="39"/>
      <c r="E190" s="78"/>
      <c r="F190" s="78"/>
      <c r="G190" s="78"/>
      <c r="H190" s="78"/>
      <c r="I190" s="78"/>
      <c r="J190" s="78"/>
      <c r="K190" s="199"/>
      <c r="L190" s="291"/>
      <c r="M190" s="78" t="s">
        <v>1</v>
      </c>
    </row>
    <row r="191" spans="1:13" s="88" customFormat="1">
      <c r="B191" s="39"/>
      <c r="C191" s="39"/>
      <c r="D191" s="39"/>
      <c r="E191" s="78"/>
      <c r="F191" s="78"/>
      <c r="G191" s="78"/>
      <c r="H191" s="78"/>
      <c r="I191" s="78"/>
      <c r="J191" s="78"/>
      <c r="K191" s="199"/>
      <c r="L191" s="318"/>
      <c r="M191" s="78"/>
    </row>
    <row r="192" spans="1:13" s="117" customFormat="1" ht="27.75">
      <c r="B192" s="118" t="s">
        <v>113</v>
      </c>
      <c r="C192" s="118"/>
      <c r="K192" s="277">
        <f>SUM(L193:L195)</f>
        <v>0</v>
      </c>
      <c r="L192" s="121" t="s">
        <v>1</v>
      </c>
    </row>
    <row r="193" spans="1:234" s="39" customFormat="1">
      <c r="A193" s="78"/>
      <c r="B193" s="39">
        <v>10.1</v>
      </c>
      <c r="C193" s="79" t="s">
        <v>55</v>
      </c>
      <c r="D193" s="79"/>
      <c r="K193" s="80"/>
      <c r="L193" s="265"/>
      <c r="M193" s="82" t="s">
        <v>1</v>
      </c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</row>
    <row r="194" spans="1:234" s="36" customFormat="1">
      <c r="B194" s="39">
        <v>10.199999999999999</v>
      </c>
      <c r="C194" s="39" t="s">
        <v>56</v>
      </c>
      <c r="D194" s="39"/>
      <c r="E194" s="39"/>
      <c r="F194" s="39"/>
      <c r="G194" s="39"/>
      <c r="H194" s="39"/>
      <c r="I194" s="39"/>
      <c r="J194" s="39"/>
      <c r="K194" s="198" t="s">
        <v>57</v>
      </c>
      <c r="L194" s="290"/>
      <c r="M194" s="39" t="s">
        <v>1</v>
      </c>
    </row>
    <row r="195" spans="1:234" s="36" customFormat="1">
      <c r="B195" s="39">
        <v>10.3</v>
      </c>
      <c r="C195" s="39" t="s">
        <v>58</v>
      </c>
      <c r="D195" s="39"/>
      <c r="E195" s="39"/>
      <c r="F195" s="39"/>
      <c r="G195" s="39"/>
      <c r="H195" s="39"/>
      <c r="I195" s="39"/>
      <c r="J195" s="39"/>
      <c r="K195" s="198"/>
      <c r="L195" s="290"/>
      <c r="M195" s="39" t="s">
        <v>1</v>
      </c>
    </row>
    <row r="196" spans="1:234" s="36" customFormat="1" ht="8.25" customHeight="1">
      <c r="C196" s="39"/>
      <c r="D196" s="39"/>
      <c r="E196" s="39"/>
      <c r="F196" s="39"/>
      <c r="G196" s="39"/>
      <c r="H196" s="39"/>
      <c r="I196" s="39"/>
      <c r="J196" s="39"/>
      <c r="K196" s="198"/>
      <c r="L196" s="198"/>
      <c r="M196" s="39"/>
    </row>
    <row r="197" spans="1:234" ht="27.75">
      <c r="B197" s="54" t="s">
        <v>114</v>
      </c>
      <c r="C197" s="200"/>
      <c r="D197" s="200"/>
      <c r="E197" s="200"/>
      <c r="F197" s="200"/>
      <c r="G197" s="200"/>
      <c r="H197" s="200"/>
      <c r="I197" s="200"/>
      <c r="J197" s="200"/>
      <c r="K197" s="275">
        <f>SUM(L198:L200)</f>
        <v>0</v>
      </c>
      <c r="L197" s="56" t="s">
        <v>1</v>
      </c>
      <c r="M197" s="56"/>
    </row>
    <row r="198" spans="1:234" s="88" customFormat="1">
      <c r="B198" s="39">
        <v>11.1</v>
      </c>
      <c r="C198" s="39" t="s">
        <v>59</v>
      </c>
      <c r="D198" s="39"/>
      <c r="E198" s="78"/>
      <c r="F198" s="78"/>
      <c r="G198" s="78"/>
      <c r="H198" s="78"/>
      <c r="I198" s="78"/>
      <c r="J198" s="78"/>
      <c r="K198" s="199"/>
      <c r="L198" s="291"/>
      <c r="M198" s="78" t="s">
        <v>1</v>
      </c>
    </row>
    <row r="199" spans="1:234" s="78" customFormat="1">
      <c r="B199" s="39">
        <v>11.2</v>
      </c>
      <c r="C199" s="39" t="s">
        <v>60</v>
      </c>
      <c r="D199" s="39"/>
      <c r="K199" s="199"/>
      <c r="L199" s="291"/>
      <c r="M199" s="78" t="s">
        <v>1</v>
      </c>
    </row>
    <row r="200" spans="1:234" s="78" customFormat="1">
      <c r="B200" s="39">
        <v>11.3</v>
      </c>
      <c r="C200" s="39" t="s">
        <v>62</v>
      </c>
      <c r="D200" s="39"/>
      <c r="K200" s="199"/>
      <c r="L200" s="291"/>
      <c r="M200" s="78" t="s">
        <v>1</v>
      </c>
    </row>
    <row r="201" spans="1:234" s="78" customFormat="1">
      <c r="B201" s="48"/>
      <c r="C201" s="74"/>
      <c r="D201" s="101"/>
      <c r="K201" s="199"/>
      <c r="L201" s="199"/>
    </row>
    <row r="202" spans="1:234" s="197" customFormat="1" ht="54" customHeight="1">
      <c r="A202" s="191"/>
      <c r="B202" s="218"/>
      <c r="C202" s="354"/>
      <c r="D202" s="355"/>
      <c r="E202" s="355"/>
      <c r="F202" s="355"/>
      <c r="G202" s="355"/>
      <c r="H202" s="355"/>
      <c r="I202" s="355"/>
      <c r="J202" s="355"/>
      <c r="K202" s="355"/>
      <c r="L202" s="217"/>
      <c r="M202" s="145"/>
    </row>
    <row r="203" spans="1:234" s="197" customFormat="1">
      <c r="A203" s="191"/>
      <c r="B203" s="216"/>
      <c r="C203" s="355"/>
      <c r="D203" s="355"/>
      <c r="E203" s="355"/>
      <c r="F203" s="355"/>
      <c r="G203" s="355"/>
      <c r="H203" s="355"/>
      <c r="I203" s="355"/>
      <c r="J203" s="355"/>
      <c r="K203" s="355"/>
      <c r="L203" s="217"/>
      <c r="M203" s="145"/>
    </row>
    <row r="204" spans="1:234" s="197" customFormat="1" ht="56.25" customHeight="1">
      <c r="A204" s="191"/>
      <c r="B204" s="218"/>
      <c r="C204" s="356"/>
      <c r="D204" s="357"/>
      <c r="E204" s="357"/>
      <c r="F204" s="357"/>
      <c r="G204" s="357"/>
      <c r="H204" s="357"/>
      <c r="I204" s="357"/>
      <c r="J204" s="357"/>
      <c r="K204" s="357"/>
      <c r="L204" s="107"/>
      <c r="M204" s="145"/>
    </row>
    <row r="205" spans="1:234" s="197" customFormat="1">
      <c r="A205" s="191"/>
      <c r="B205" s="221"/>
      <c r="C205" s="78"/>
      <c r="D205" s="74"/>
      <c r="E205" s="74"/>
      <c r="F205" s="74"/>
      <c r="G205" s="74"/>
      <c r="H205" s="74"/>
      <c r="I205" s="74"/>
      <c r="J205" s="74"/>
      <c r="K205" s="74"/>
      <c r="L205" s="196"/>
      <c r="M205" s="145"/>
    </row>
    <row r="206" spans="1:234" s="220" customFormat="1" ht="24" customHeight="1">
      <c r="A206" s="219"/>
      <c r="B206" s="222"/>
      <c r="C206" s="119"/>
      <c r="D206" s="223"/>
      <c r="E206" s="223"/>
      <c r="F206" s="223"/>
      <c r="G206" s="223"/>
      <c r="H206" s="223"/>
      <c r="I206" s="223"/>
      <c r="J206" s="223"/>
      <c r="K206" s="224"/>
      <c r="L206" s="225"/>
      <c r="M206" s="226"/>
    </row>
    <row r="207" spans="1:234" s="197" customFormat="1" ht="24" customHeight="1">
      <c r="A207" s="227"/>
      <c r="B207" s="218"/>
      <c r="C207" s="78"/>
      <c r="D207" s="116"/>
      <c r="E207" s="116"/>
      <c r="F207" s="116"/>
      <c r="G207" s="116"/>
      <c r="H207" s="116"/>
      <c r="I207" s="116"/>
      <c r="J207" s="116"/>
      <c r="K207" s="116"/>
      <c r="L207" s="196"/>
      <c r="M207" s="77"/>
    </row>
    <row r="208" spans="1:234" s="197" customFormat="1" ht="24" customHeight="1">
      <c r="A208" s="227"/>
      <c r="B208" s="218"/>
      <c r="C208" s="78"/>
      <c r="D208" s="116"/>
      <c r="E208" s="116"/>
      <c r="F208" s="116"/>
      <c r="G208" s="116"/>
      <c r="H208" s="116"/>
      <c r="I208" s="116"/>
      <c r="J208" s="116"/>
      <c r="K208" s="116"/>
      <c r="L208" s="196"/>
      <c r="M208" s="77"/>
    </row>
    <row r="209" spans="1:13" s="197" customFormat="1" ht="24" customHeight="1">
      <c r="A209" s="227"/>
      <c r="B209" s="218"/>
      <c r="C209" s="78"/>
      <c r="D209" s="116"/>
      <c r="E209" s="116"/>
      <c r="F209" s="116"/>
      <c r="G209" s="116"/>
      <c r="H209" s="116"/>
      <c r="I209" s="116"/>
      <c r="J209" s="116"/>
      <c r="K209" s="116"/>
      <c r="L209" s="196"/>
      <c r="M209" s="77"/>
    </row>
    <row r="210" spans="1:13" s="197" customFormat="1">
      <c r="A210" s="227"/>
      <c r="B210" s="218"/>
      <c r="C210" s="78"/>
      <c r="D210" s="193"/>
      <c r="E210" s="194"/>
      <c r="F210" s="194"/>
      <c r="G210" s="194"/>
      <c r="H210" s="194"/>
      <c r="I210" s="194"/>
      <c r="J210" s="194"/>
      <c r="K210" s="195"/>
      <c r="L210" s="196"/>
      <c r="M210" s="77"/>
    </row>
    <row r="211" spans="1:13" s="197" customFormat="1">
      <c r="A211" s="227"/>
      <c r="B211" s="218"/>
      <c r="C211" s="78"/>
      <c r="D211" s="193"/>
      <c r="E211" s="194"/>
      <c r="F211" s="194"/>
      <c r="G211" s="194"/>
      <c r="H211" s="194"/>
      <c r="I211" s="194"/>
      <c r="J211" s="194"/>
      <c r="K211" s="195"/>
      <c r="L211" s="196"/>
      <c r="M211" s="77"/>
    </row>
    <row r="212" spans="1:13" s="197" customFormat="1">
      <c r="A212" s="227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77"/>
    </row>
    <row r="213" spans="1:13" s="197" customFormat="1">
      <c r="A213" s="227"/>
      <c r="B213" s="218"/>
      <c r="C213" s="78"/>
      <c r="D213" s="193"/>
      <c r="E213" s="194"/>
      <c r="F213" s="194"/>
      <c r="G213" s="194"/>
      <c r="H213" s="194"/>
      <c r="I213" s="194"/>
      <c r="J213" s="194"/>
      <c r="K213" s="195"/>
      <c r="L213" s="196"/>
      <c r="M213" s="77"/>
    </row>
    <row r="214" spans="1:13" s="197" customFormat="1">
      <c r="A214" s="227"/>
      <c r="B214" s="218"/>
      <c r="C214" s="78"/>
      <c r="D214" s="193"/>
      <c r="E214" s="194"/>
      <c r="F214" s="194"/>
      <c r="G214" s="194"/>
      <c r="H214" s="194"/>
      <c r="I214" s="194"/>
      <c r="J214" s="194"/>
      <c r="K214" s="195"/>
      <c r="L214" s="196"/>
      <c r="M214" s="77"/>
    </row>
    <row r="215" spans="1:13" s="197" customFormat="1">
      <c r="A215" s="227"/>
      <c r="B215" s="218"/>
      <c r="C215" s="78"/>
      <c r="D215" s="193"/>
      <c r="E215" s="194"/>
      <c r="F215" s="194"/>
      <c r="G215" s="194"/>
      <c r="H215" s="194"/>
      <c r="I215" s="194"/>
      <c r="J215" s="194"/>
      <c r="K215" s="195"/>
      <c r="L215" s="196"/>
      <c r="M215" s="77"/>
    </row>
    <row r="216" spans="1:13" s="197" customFormat="1">
      <c r="A216" s="227"/>
      <c r="B216" s="218"/>
      <c r="C216" s="78"/>
      <c r="D216" s="193"/>
      <c r="E216" s="194"/>
      <c r="F216" s="194"/>
      <c r="G216" s="194"/>
      <c r="H216" s="194"/>
      <c r="I216" s="194"/>
      <c r="J216" s="194"/>
      <c r="K216" s="195"/>
      <c r="L216" s="196"/>
      <c r="M216" s="77"/>
    </row>
    <row r="217" spans="1:13" s="197" customFormat="1">
      <c r="A217" s="227"/>
      <c r="B217" s="218"/>
      <c r="C217" s="78"/>
      <c r="D217" s="193"/>
      <c r="E217" s="194"/>
      <c r="F217" s="194"/>
      <c r="G217" s="194"/>
      <c r="H217" s="194"/>
      <c r="I217" s="194"/>
      <c r="J217" s="194"/>
      <c r="K217" s="195"/>
      <c r="L217" s="196"/>
      <c r="M217" s="77"/>
    </row>
    <row r="218" spans="1:13" s="197" customFormat="1">
      <c r="A218" s="227"/>
      <c r="B218" s="218"/>
      <c r="C218" s="78"/>
      <c r="D218" s="193"/>
      <c r="E218" s="194"/>
      <c r="F218" s="194"/>
      <c r="G218" s="194"/>
      <c r="H218" s="194"/>
      <c r="I218" s="194"/>
      <c r="J218" s="194"/>
      <c r="K218" s="195"/>
      <c r="L218" s="196"/>
      <c r="M218" s="77"/>
    </row>
    <row r="219" spans="1:13" s="220" customFormat="1" ht="24" customHeight="1">
      <c r="A219" s="219"/>
      <c r="B219" s="228"/>
      <c r="C219" s="119"/>
      <c r="D219" s="229"/>
      <c r="E219" s="229"/>
      <c r="F219" s="229"/>
      <c r="G219" s="229"/>
      <c r="H219" s="229"/>
      <c r="I219" s="229"/>
      <c r="J219" s="229"/>
      <c r="K219" s="224"/>
      <c r="L219" s="225"/>
      <c r="M219" s="230"/>
    </row>
    <row r="220" spans="1:13" s="197" customFormat="1">
      <c r="A220" s="191"/>
      <c r="B220" s="218"/>
      <c r="C220" s="78"/>
      <c r="D220" s="193"/>
      <c r="E220" s="194"/>
      <c r="F220" s="194"/>
      <c r="G220" s="194"/>
      <c r="H220" s="194"/>
      <c r="I220" s="194"/>
      <c r="J220" s="194"/>
      <c r="K220" s="195"/>
      <c r="L220" s="196"/>
      <c r="M220" s="145"/>
    </row>
    <row r="221" spans="1:13" s="197" customFormat="1">
      <c r="A221" s="191"/>
      <c r="B221" s="218"/>
      <c r="C221" s="78"/>
      <c r="D221" s="193"/>
      <c r="E221" s="194"/>
      <c r="F221" s="194"/>
      <c r="G221" s="194"/>
      <c r="H221" s="194"/>
      <c r="I221" s="194"/>
      <c r="J221" s="194"/>
      <c r="K221" s="195"/>
      <c r="L221" s="196"/>
      <c r="M221" s="145"/>
    </row>
    <row r="222" spans="1:13" s="197" customFormat="1">
      <c r="A222" s="191"/>
      <c r="B222" s="218"/>
      <c r="C222" s="78"/>
      <c r="D222" s="116"/>
      <c r="E222" s="116"/>
      <c r="F222" s="116"/>
      <c r="G222" s="116"/>
      <c r="H222" s="116"/>
      <c r="I222" s="116"/>
      <c r="J222" s="116"/>
      <c r="K222" s="116"/>
      <c r="L222" s="196"/>
      <c r="M222" s="145"/>
    </row>
    <row r="223" spans="1:13" s="197" customFormat="1">
      <c r="A223" s="191"/>
      <c r="B223" s="218"/>
      <c r="C223" s="78"/>
      <c r="D223" s="116"/>
      <c r="E223" s="116"/>
      <c r="F223" s="116"/>
      <c r="G223" s="116"/>
      <c r="H223" s="116"/>
      <c r="I223" s="116"/>
      <c r="J223" s="116"/>
      <c r="K223" s="116"/>
      <c r="L223" s="196"/>
      <c r="M223" s="145"/>
    </row>
    <row r="224" spans="1:13" s="197" customFormat="1">
      <c r="A224" s="191"/>
      <c r="B224" s="218"/>
      <c r="C224" s="78"/>
      <c r="D224" s="116"/>
      <c r="E224" s="116"/>
      <c r="F224" s="116"/>
      <c r="G224" s="116"/>
      <c r="H224" s="116"/>
      <c r="I224" s="116"/>
      <c r="J224" s="116"/>
      <c r="K224" s="116"/>
      <c r="L224" s="196"/>
      <c r="M224" s="145"/>
    </row>
    <row r="225" spans="1:13" s="197" customFormat="1">
      <c r="A225" s="191"/>
      <c r="B225" s="218"/>
      <c r="C225" s="78"/>
      <c r="D225" s="116"/>
      <c r="E225" s="116"/>
      <c r="F225" s="116"/>
      <c r="G225" s="116"/>
      <c r="H225" s="116"/>
      <c r="I225" s="116"/>
      <c r="J225" s="116"/>
      <c r="K225" s="116"/>
      <c r="L225" s="196"/>
      <c r="M225" s="145"/>
    </row>
    <row r="226" spans="1:13" s="197" customFormat="1">
      <c r="A226" s="191"/>
      <c r="B226" s="218"/>
      <c r="C226" s="78"/>
      <c r="D226" s="116"/>
      <c r="E226" s="116"/>
      <c r="F226" s="116"/>
      <c r="G226" s="116"/>
      <c r="H226" s="116"/>
      <c r="I226" s="116"/>
      <c r="J226" s="116"/>
      <c r="K226" s="116"/>
      <c r="L226" s="196"/>
      <c r="M226" s="145"/>
    </row>
    <row r="227" spans="1:13" s="197" customFormat="1">
      <c r="A227" s="191"/>
      <c r="B227" s="218"/>
      <c r="C227" s="78"/>
      <c r="D227" s="116"/>
      <c r="E227" s="116"/>
      <c r="F227" s="116"/>
      <c r="G227" s="116"/>
      <c r="H227" s="116"/>
      <c r="I227" s="116"/>
      <c r="J227" s="116"/>
      <c r="K227" s="116"/>
      <c r="L227" s="196"/>
      <c r="M227" s="145"/>
    </row>
    <row r="228" spans="1:13" s="197" customFormat="1">
      <c r="A228" s="191"/>
      <c r="B228" s="184"/>
      <c r="C228" s="78"/>
      <c r="D228" s="116"/>
      <c r="E228" s="116"/>
      <c r="F228" s="116"/>
      <c r="G228" s="116"/>
      <c r="H228" s="116"/>
      <c r="I228" s="116"/>
      <c r="J228" s="116"/>
      <c r="K228" s="116"/>
      <c r="L228" s="196"/>
      <c r="M228" s="145"/>
    </row>
  </sheetData>
  <mergeCells count="23">
    <mergeCell ref="C85:D85"/>
    <mergeCell ref="A1:M1"/>
    <mergeCell ref="A2:M2"/>
    <mergeCell ref="I82:J82"/>
    <mergeCell ref="C83:D83"/>
    <mergeCell ref="C84:D84"/>
    <mergeCell ref="C142:D142"/>
    <mergeCell ref="I87:J87"/>
    <mergeCell ref="C88:D88"/>
    <mergeCell ref="C89:D89"/>
    <mergeCell ref="C90:D90"/>
    <mergeCell ref="I133:J133"/>
    <mergeCell ref="C134:D134"/>
    <mergeCell ref="C135:D135"/>
    <mergeCell ref="C136:D136"/>
    <mergeCell ref="I139:J139"/>
    <mergeCell ref="C140:D140"/>
    <mergeCell ref="C141:D141"/>
    <mergeCell ref="B151:G151"/>
    <mergeCell ref="B159:G159"/>
    <mergeCell ref="C202:K202"/>
    <mergeCell ref="C203:K203"/>
    <mergeCell ref="C204:K204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42" max="10" man="1"/>
    <brk id="85" max="12" man="1"/>
    <brk id="124" max="12" man="1"/>
    <brk id="16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95"/>
  <sheetViews>
    <sheetView showGridLines="0" view="pageBreakPreview" topLeftCell="A26" zoomScaleSheetLayoutView="100" workbookViewId="0">
      <selection activeCell="R37" sqref="R37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0.85546875" style="1" customWidth="1"/>
    <col min="8" max="8" width="1.85546875" style="1" customWidth="1"/>
    <col min="9" max="9" width="13.140625" style="1" customWidth="1"/>
    <col min="10" max="10" width="6" style="1" bestFit="1" customWidth="1"/>
    <col min="11" max="11" width="14.7109375" style="215" customWidth="1"/>
    <col min="12" max="12" width="11.85546875" style="215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81</v>
      </c>
      <c r="B5" s="8"/>
      <c r="C5" s="8"/>
      <c r="D5" s="8"/>
      <c r="E5" s="4"/>
      <c r="F5" s="4"/>
      <c r="I5" s="10"/>
      <c r="J5" s="8"/>
      <c r="K5" s="242">
        <f>K6+K44+K155+K172+K193+K191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G9+G19+G30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ht="16.5" customHeight="1">
      <c r="C18" s="29"/>
      <c r="D18" s="30"/>
      <c r="E18" s="29"/>
      <c r="F18" s="29"/>
      <c r="G18" s="30"/>
      <c r="H18" s="30"/>
      <c r="I18" s="329"/>
      <c r="J18" s="31"/>
      <c r="K18" s="32"/>
      <c r="L18" s="33"/>
      <c r="M18" s="34"/>
    </row>
    <row r="19" spans="1:13" s="25" customFormat="1">
      <c r="A19" s="25" t="s">
        <v>122</v>
      </c>
      <c r="G19" s="236">
        <f>I20+I25</f>
        <v>0</v>
      </c>
      <c r="H19" s="63"/>
      <c r="I19" s="27" t="s">
        <v>1</v>
      </c>
      <c r="K19" s="27"/>
      <c r="L19" s="27"/>
    </row>
    <row r="20" spans="1:13" s="25" customFormat="1">
      <c r="B20" s="25" t="s">
        <v>127</v>
      </c>
      <c r="I20" s="236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65</v>
      </c>
      <c r="E21" s="29" t="s">
        <v>6</v>
      </c>
      <c r="F21" s="29"/>
      <c r="G21" s="30" t="s">
        <v>13</v>
      </c>
      <c r="H21" s="30"/>
      <c r="I21" s="239"/>
      <c r="J21" s="31" t="s">
        <v>8</v>
      </c>
      <c r="K21" s="32" t="s">
        <v>9</v>
      </c>
      <c r="L21" s="240">
        <f>17500*12*I21</f>
        <v>0</v>
      </c>
      <c r="M21" s="34" t="s">
        <v>1</v>
      </c>
    </row>
    <row r="22" spans="1:13">
      <c r="C22" s="29" t="s">
        <v>10</v>
      </c>
      <c r="D22" s="30" t="s">
        <v>65</v>
      </c>
      <c r="E22" s="29" t="s">
        <v>6</v>
      </c>
      <c r="F22" s="29"/>
      <c r="G22" s="30" t="s">
        <v>7</v>
      </c>
      <c r="H22" s="30"/>
      <c r="I22" s="239"/>
      <c r="J22" s="31" t="s">
        <v>8</v>
      </c>
      <c r="K22" s="32" t="s">
        <v>9</v>
      </c>
      <c r="L22" s="241">
        <f>15000*12*I22</f>
        <v>0</v>
      </c>
      <c r="M22" s="34" t="s">
        <v>1</v>
      </c>
    </row>
    <row r="23" spans="1:13">
      <c r="C23" s="29" t="s">
        <v>11</v>
      </c>
      <c r="D23" s="30" t="s">
        <v>65</v>
      </c>
      <c r="E23" s="29" t="s">
        <v>6</v>
      </c>
      <c r="F23" s="29"/>
      <c r="G23" s="30" t="s">
        <v>12</v>
      </c>
      <c r="H23" s="30"/>
      <c r="I23" s="239"/>
      <c r="J23" s="31" t="s">
        <v>8</v>
      </c>
      <c r="K23" s="32" t="s">
        <v>9</v>
      </c>
      <c r="L23" s="241">
        <f>11500*12*I23</f>
        <v>0</v>
      </c>
      <c r="M23" s="34" t="s">
        <v>1</v>
      </c>
    </row>
    <row r="24" spans="1:13" ht="12" customHeight="1">
      <c r="C24" s="29"/>
      <c r="D24" s="30"/>
      <c r="E24" s="29"/>
      <c r="F24" s="29"/>
      <c r="G24" s="30"/>
      <c r="H24" s="30"/>
      <c r="I24" s="31"/>
      <c r="J24" s="31"/>
      <c r="K24" s="32"/>
      <c r="L24" s="33"/>
      <c r="M24" s="34"/>
    </row>
    <row r="25" spans="1:13" s="25" customFormat="1">
      <c r="B25" s="25" t="s">
        <v>128</v>
      </c>
      <c r="I25" s="26">
        <f>SUM(L26:L28)</f>
        <v>0</v>
      </c>
      <c r="J25" s="27" t="s">
        <v>1</v>
      </c>
      <c r="L25" s="27"/>
    </row>
    <row r="26" spans="1:13">
      <c r="C26" s="29" t="s">
        <v>5</v>
      </c>
      <c r="D26" s="30" t="s">
        <v>65</v>
      </c>
      <c r="E26" s="29" t="s">
        <v>6</v>
      </c>
      <c r="F26" s="29"/>
      <c r="G26" s="30" t="s">
        <v>13</v>
      </c>
      <c r="H26" s="30"/>
      <c r="I26" s="239"/>
      <c r="J26" s="31" t="s">
        <v>8</v>
      </c>
      <c r="K26" s="32" t="s">
        <v>9</v>
      </c>
      <c r="L26" s="240">
        <f>17500*12*I26</f>
        <v>0</v>
      </c>
      <c r="M26" s="34" t="s">
        <v>1</v>
      </c>
    </row>
    <row r="27" spans="1:13">
      <c r="C27" s="29" t="s">
        <v>10</v>
      </c>
      <c r="D27" s="30" t="s">
        <v>65</v>
      </c>
      <c r="E27" s="29" t="s">
        <v>6</v>
      </c>
      <c r="F27" s="29"/>
      <c r="G27" s="30" t="s">
        <v>7</v>
      </c>
      <c r="H27" s="30"/>
      <c r="I27" s="239"/>
      <c r="J27" s="31" t="s">
        <v>8</v>
      </c>
      <c r="K27" s="32" t="s">
        <v>9</v>
      </c>
      <c r="L27" s="241">
        <f>15000*12*I27</f>
        <v>0</v>
      </c>
      <c r="M27" s="34" t="s">
        <v>1</v>
      </c>
    </row>
    <row r="28" spans="1:13">
      <c r="C28" s="29" t="s">
        <v>11</v>
      </c>
      <c r="D28" s="30" t="s">
        <v>65</v>
      </c>
      <c r="E28" s="29" t="s">
        <v>6</v>
      </c>
      <c r="F28" s="29"/>
      <c r="G28" s="30" t="s">
        <v>12</v>
      </c>
      <c r="H28" s="30"/>
      <c r="I28" s="239"/>
      <c r="J28" s="31" t="s">
        <v>8</v>
      </c>
      <c r="K28" s="32" t="s">
        <v>9</v>
      </c>
      <c r="L28" s="241">
        <f>11500*12*I28</f>
        <v>0</v>
      </c>
      <c r="M28" s="34" t="s">
        <v>1</v>
      </c>
    </row>
    <row r="29" spans="1:13">
      <c r="B29" s="25"/>
      <c r="C29" s="38"/>
      <c r="D29" s="39"/>
      <c r="E29" s="38"/>
      <c r="F29" s="38"/>
      <c r="G29" s="30"/>
      <c r="H29" s="30"/>
      <c r="I29" s="40"/>
      <c r="J29" s="232"/>
      <c r="K29" s="32"/>
      <c r="L29" s="33"/>
      <c r="M29" s="33"/>
    </row>
    <row r="30" spans="1:13">
      <c r="A30" s="41" t="s">
        <v>124</v>
      </c>
      <c r="B30" s="41"/>
      <c r="C30" s="42"/>
      <c r="D30" s="41"/>
      <c r="E30" s="42" t="s">
        <v>39</v>
      </c>
      <c r="F30" s="42"/>
      <c r="G30" s="292"/>
      <c r="H30" s="248"/>
      <c r="I30" s="43" t="s">
        <v>1</v>
      </c>
      <c r="J30" s="231"/>
      <c r="K30" s="32"/>
      <c r="L30" s="33"/>
      <c r="M30" s="34"/>
    </row>
    <row r="31" spans="1:13" s="36" customFormat="1" ht="13.5" customHeight="1">
      <c r="B31" s="37"/>
      <c r="C31" s="38"/>
      <c r="D31" s="39"/>
      <c r="E31" s="38"/>
      <c r="F31" s="38"/>
      <c r="G31" s="30"/>
      <c r="H31" s="30"/>
      <c r="I31" s="40"/>
      <c r="J31" s="40"/>
      <c r="K31" s="44"/>
      <c r="L31" s="33"/>
      <c r="M31" s="33"/>
    </row>
    <row r="32" spans="1:13" s="22" customFormat="1">
      <c r="A32" s="20" t="s">
        <v>15</v>
      </c>
      <c r="B32" s="21"/>
      <c r="C32" s="21"/>
      <c r="K32" s="238">
        <f>I33+I43</f>
        <v>0</v>
      </c>
      <c r="L32" s="21" t="s">
        <v>1</v>
      </c>
    </row>
    <row r="33" spans="1:13" s="25" customFormat="1">
      <c r="A33" s="25" t="s">
        <v>16</v>
      </c>
      <c r="I33" s="236">
        <f>K34+K39</f>
        <v>0</v>
      </c>
      <c r="J33" s="25" t="s">
        <v>1</v>
      </c>
    </row>
    <row r="34" spans="1:13" s="25" customFormat="1">
      <c r="B34" s="25" t="s">
        <v>17</v>
      </c>
      <c r="J34" s="28"/>
      <c r="K34" s="235">
        <f>SUM(L35:L38)</f>
        <v>0</v>
      </c>
      <c r="L34" s="25" t="s">
        <v>1</v>
      </c>
    </row>
    <row r="35" spans="1:13">
      <c r="D35" s="1" t="s">
        <v>18</v>
      </c>
      <c r="J35" s="35"/>
      <c r="K35" s="35"/>
      <c r="L35" s="233"/>
      <c r="M35" s="31" t="s">
        <v>1</v>
      </c>
    </row>
    <row r="36" spans="1:13">
      <c r="D36" s="36" t="s">
        <v>19</v>
      </c>
      <c r="J36" s="35"/>
      <c r="K36" s="35"/>
      <c r="L36" s="233"/>
      <c r="M36" s="202" t="s">
        <v>1</v>
      </c>
    </row>
    <row r="37" spans="1:13">
      <c r="D37" s="47" t="s">
        <v>20</v>
      </c>
      <c r="J37" s="35"/>
      <c r="K37" s="35"/>
      <c r="L37" s="233"/>
      <c r="M37" s="202" t="s">
        <v>1</v>
      </c>
    </row>
    <row r="38" spans="1:13">
      <c r="D38" s="47" t="s">
        <v>130</v>
      </c>
      <c r="J38" s="35"/>
      <c r="K38" s="35"/>
      <c r="L38" s="233"/>
      <c r="M38" s="202" t="s">
        <v>1</v>
      </c>
    </row>
    <row r="39" spans="1:13" s="25" customFormat="1">
      <c r="B39" s="25" t="s">
        <v>21</v>
      </c>
      <c r="K39" s="235">
        <f>SUM(L40:L41)</f>
        <v>0</v>
      </c>
      <c r="L39" s="25" t="s">
        <v>1</v>
      </c>
    </row>
    <row r="40" spans="1:13">
      <c r="D40" s="1" t="s">
        <v>22</v>
      </c>
      <c r="K40" s="35"/>
      <c r="L40" s="237">
        <f>K8*0.05</f>
        <v>0</v>
      </c>
      <c r="M40" s="34" t="s">
        <v>1</v>
      </c>
    </row>
    <row r="41" spans="1:13">
      <c r="D41" s="48" t="s">
        <v>23</v>
      </c>
      <c r="K41" s="35"/>
      <c r="L41" s="237"/>
      <c r="M41" s="34" t="s">
        <v>1</v>
      </c>
    </row>
    <row r="42" spans="1:13" s="25" customFormat="1">
      <c r="K42" s="247"/>
    </row>
    <row r="43" spans="1:13">
      <c r="A43" s="49" t="s">
        <v>24</v>
      </c>
      <c r="B43" s="49"/>
      <c r="C43" s="49"/>
      <c r="D43" s="49"/>
      <c r="E43" s="49"/>
      <c r="F43" s="49"/>
      <c r="G43" s="49"/>
      <c r="H43" s="49"/>
      <c r="I43" s="236"/>
      <c r="J43" s="49" t="s">
        <v>1</v>
      </c>
      <c r="K43" s="49"/>
      <c r="L43" s="49"/>
      <c r="M43" s="49"/>
    </row>
    <row r="44" spans="1:13" s="52" customFormat="1" ht="27.75">
      <c r="A44" s="11" t="s">
        <v>125</v>
      </c>
      <c r="B44" s="9"/>
      <c r="C44" s="9"/>
      <c r="D44" s="9"/>
      <c r="E44" s="9"/>
      <c r="F44" s="9"/>
      <c r="G44" s="9"/>
      <c r="H44" s="9"/>
      <c r="I44" s="50"/>
      <c r="J44" s="9"/>
      <c r="K44" s="295">
        <f>K45+K100</f>
        <v>0</v>
      </c>
      <c r="L44" s="51" t="s">
        <v>1</v>
      </c>
      <c r="M44" s="9"/>
    </row>
    <row r="45" spans="1:13" s="53" customFormat="1" ht="27.75">
      <c r="B45" s="54" t="s">
        <v>25</v>
      </c>
      <c r="C45" s="54"/>
      <c r="I45" s="55"/>
      <c r="K45" s="296">
        <f>SUM(K46,K81,K87)</f>
        <v>0</v>
      </c>
      <c r="L45" s="56" t="s">
        <v>1</v>
      </c>
    </row>
    <row r="46" spans="1:13" s="22" customFormat="1">
      <c r="A46" s="57" t="s">
        <v>26</v>
      </c>
      <c r="B46" s="21"/>
      <c r="C46" s="21"/>
      <c r="K46" s="297">
        <f>SUM(K47,K66,K60)</f>
        <v>0</v>
      </c>
      <c r="L46" s="21" t="s">
        <v>1</v>
      </c>
    </row>
    <row r="47" spans="1:13" s="60" customFormat="1">
      <c r="A47" s="58" t="s">
        <v>27</v>
      </c>
      <c r="B47" s="59"/>
      <c r="C47" s="59"/>
      <c r="K47" s="298">
        <f>I48+I58</f>
        <v>0</v>
      </c>
      <c r="L47" s="59" t="s">
        <v>1</v>
      </c>
    </row>
    <row r="48" spans="1:13" s="25" customFormat="1">
      <c r="A48" s="25" t="s">
        <v>16</v>
      </c>
      <c r="I48" s="236">
        <f>K49+K52+K56</f>
        <v>0</v>
      </c>
      <c r="J48" s="25" t="s">
        <v>1</v>
      </c>
    </row>
    <row r="49" spans="1:23" s="25" customFormat="1">
      <c r="B49" s="25" t="s">
        <v>17</v>
      </c>
      <c r="J49" s="28"/>
      <c r="K49" s="235">
        <f>SUM(L50:L51)</f>
        <v>0</v>
      </c>
      <c r="L49" s="25" t="s">
        <v>1</v>
      </c>
    </row>
    <row r="50" spans="1:23">
      <c r="D50" s="1" t="s">
        <v>28</v>
      </c>
      <c r="J50" s="35"/>
      <c r="K50" s="35"/>
      <c r="L50" s="233"/>
      <c r="M50" s="1" t="s">
        <v>1</v>
      </c>
    </row>
    <row r="51" spans="1:23">
      <c r="D51" s="48" t="s">
        <v>29</v>
      </c>
      <c r="J51" s="35"/>
      <c r="K51" s="35"/>
      <c r="L51" s="234"/>
      <c r="M51" s="34" t="s">
        <v>1</v>
      </c>
    </row>
    <row r="52" spans="1:23" s="25" customFormat="1">
      <c r="B52" s="25" t="s">
        <v>21</v>
      </c>
      <c r="K52" s="235">
        <f>SUM(L53:L55)</f>
        <v>0</v>
      </c>
      <c r="L52" s="25" t="s">
        <v>1</v>
      </c>
    </row>
    <row r="53" spans="1:23" s="25" customFormat="1">
      <c r="D53" s="1" t="s">
        <v>67</v>
      </c>
      <c r="K53" s="28"/>
      <c r="L53" s="233"/>
      <c r="M53" s="1" t="s">
        <v>1</v>
      </c>
    </row>
    <row r="54" spans="1:23" s="25" customFormat="1">
      <c r="D54" s="1" t="s">
        <v>68</v>
      </c>
      <c r="K54" s="28"/>
      <c r="L54" s="234"/>
      <c r="M54" s="34" t="s">
        <v>1</v>
      </c>
    </row>
    <row r="55" spans="1:23" s="25" customFormat="1">
      <c r="D55" s="1" t="s">
        <v>69</v>
      </c>
      <c r="K55" s="28"/>
      <c r="L55" s="234"/>
      <c r="M55" s="34" t="s">
        <v>1</v>
      </c>
    </row>
    <row r="56" spans="1:23" s="25" customFormat="1">
      <c r="B56" s="25" t="s">
        <v>30</v>
      </c>
      <c r="K56" s="235"/>
      <c r="L56" s="25" t="s">
        <v>1</v>
      </c>
    </row>
    <row r="57" spans="1:23" s="25" customFormat="1">
      <c r="K57" s="247"/>
    </row>
    <row r="58" spans="1:23" s="25" customFormat="1">
      <c r="A58" s="25" t="s">
        <v>31</v>
      </c>
      <c r="I58" s="236"/>
      <c r="J58" s="25" t="s">
        <v>1</v>
      </c>
      <c r="K58" s="27"/>
      <c r="L58" s="27"/>
    </row>
    <row r="59" spans="1:23" s="25" customFormat="1" ht="13.5" customHeight="1">
      <c r="I59" s="63"/>
      <c r="K59" s="27"/>
      <c r="L59" s="27"/>
    </row>
    <row r="60" spans="1:23" s="178" customFormat="1">
      <c r="A60" s="119" t="s">
        <v>63</v>
      </c>
      <c r="B60" s="206"/>
      <c r="C60" s="206"/>
      <c r="D60" s="206"/>
      <c r="E60" s="206"/>
      <c r="F60" s="206"/>
      <c r="G60" s="206"/>
      <c r="H60" s="206"/>
      <c r="I60" s="206"/>
      <c r="J60" s="206"/>
      <c r="K60" s="309">
        <f>I61</f>
        <v>0</v>
      </c>
      <c r="L60" s="206" t="s">
        <v>1</v>
      </c>
      <c r="O60" s="211">
        <v>816300</v>
      </c>
      <c r="P60" s="201">
        <f>O60-K60</f>
        <v>816300</v>
      </c>
      <c r="Q60" s="201"/>
      <c r="R60" s="212"/>
      <c r="S60" s="212"/>
      <c r="W60" s="213">
        <f>S61-O60</f>
        <v>-816300</v>
      </c>
    </row>
    <row r="61" spans="1:23" s="207" customFormat="1" ht="27.75">
      <c r="A61" s="203" t="s">
        <v>16</v>
      </c>
      <c r="B61" s="204"/>
      <c r="C61" s="204"/>
      <c r="D61" s="204"/>
      <c r="E61" s="204"/>
      <c r="F61" s="204"/>
      <c r="G61" s="204"/>
      <c r="H61" s="204"/>
      <c r="I61" s="253">
        <f>SUM(K62:K64)</f>
        <v>0</v>
      </c>
      <c r="J61" s="204" t="s">
        <v>1</v>
      </c>
      <c r="K61" s="103"/>
      <c r="L61" s="204"/>
      <c r="P61" s="208"/>
      <c r="Q61" s="208"/>
      <c r="R61" s="208"/>
      <c r="S61" s="208"/>
      <c r="T61" s="208"/>
      <c r="W61" s="214">
        <f>W60/3</f>
        <v>-272100</v>
      </c>
    </row>
    <row r="62" spans="1:23" s="36" customFormat="1">
      <c r="B62" s="36" t="s">
        <v>17</v>
      </c>
      <c r="C62" s="209"/>
      <c r="E62" s="209"/>
      <c r="F62" s="209"/>
      <c r="G62" s="205"/>
      <c r="H62" s="205"/>
      <c r="I62" s="210"/>
      <c r="J62" s="210"/>
      <c r="K62" s="308"/>
      <c r="L62" s="36" t="s">
        <v>1</v>
      </c>
      <c r="M62" s="92"/>
      <c r="N62" s="92"/>
      <c r="P62" s="46"/>
      <c r="Q62" s="46"/>
      <c r="R62" s="45"/>
      <c r="S62" s="45"/>
      <c r="T62" s="45"/>
    </row>
    <row r="63" spans="1:23" s="36" customFormat="1">
      <c r="B63" s="36" t="s">
        <v>21</v>
      </c>
      <c r="C63" s="209"/>
      <c r="E63" s="209"/>
      <c r="F63" s="209"/>
      <c r="G63" s="205"/>
      <c r="H63" s="205"/>
      <c r="I63" s="210"/>
      <c r="J63" s="210"/>
      <c r="K63" s="308"/>
      <c r="L63" s="36" t="s">
        <v>1</v>
      </c>
      <c r="M63" s="92"/>
      <c r="N63" s="92"/>
      <c r="P63" s="46"/>
      <c r="Q63" s="46"/>
      <c r="R63" s="45"/>
      <c r="S63" s="45"/>
      <c r="T63" s="45"/>
    </row>
    <row r="64" spans="1:23" s="36" customFormat="1">
      <c r="B64" s="36" t="s">
        <v>30</v>
      </c>
      <c r="C64" s="209"/>
      <c r="E64" s="209"/>
      <c r="F64" s="209"/>
      <c r="G64" s="205"/>
      <c r="H64" s="205"/>
      <c r="I64" s="210"/>
      <c r="J64" s="210"/>
      <c r="K64" s="308"/>
      <c r="L64" s="36" t="s">
        <v>1</v>
      </c>
      <c r="M64" s="92"/>
      <c r="N64" s="92"/>
      <c r="P64" s="46"/>
      <c r="Q64" s="46"/>
      <c r="R64" s="45"/>
      <c r="S64" s="45"/>
      <c r="T64" s="45"/>
    </row>
    <row r="65" spans="1:20" s="36" customFormat="1" ht="12" customHeight="1">
      <c r="C65" s="209"/>
      <c r="E65" s="209"/>
      <c r="F65" s="209"/>
      <c r="G65" s="205"/>
      <c r="H65" s="205"/>
      <c r="I65" s="210"/>
      <c r="J65" s="210"/>
      <c r="K65" s="310"/>
      <c r="M65" s="92"/>
      <c r="N65" s="92"/>
      <c r="P65" s="46"/>
      <c r="Q65" s="46"/>
      <c r="R65" s="45"/>
      <c r="S65" s="45"/>
      <c r="T65" s="45"/>
    </row>
    <row r="66" spans="1:20" s="67" customFormat="1">
      <c r="A66" s="64" t="s">
        <v>32</v>
      </c>
      <c r="B66" s="61"/>
      <c r="C66" s="61"/>
      <c r="D66" s="65"/>
      <c r="E66" s="65"/>
      <c r="F66" s="65"/>
      <c r="G66" s="65"/>
      <c r="H66" s="65"/>
      <c r="I66" s="65"/>
      <c r="J66" s="65"/>
      <c r="K66" s="250">
        <f>SUM(I67,I72,I76)</f>
        <v>0</v>
      </c>
      <c r="L66" s="61" t="s">
        <v>1</v>
      </c>
      <c r="M66" s="65"/>
    </row>
    <row r="67" spans="1:20" s="72" customFormat="1">
      <c r="A67" s="66"/>
      <c r="B67" s="68" t="s">
        <v>33</v>
      </c>
      <c r="C67" s="69"/>
      <c r="D67" s="70"/>
      <c r="E67" s="71"/>
      <c r="F67" s="71"/>
      <c r="G67" s="66"/>
      <c r="H67" s="66"/>
      <c r="I67" s="238">
        <f>SUM(L68:L70)</f>
        <v>0</v>
      </c>
      <c r="J67" s="24" t="s">
        <v>1</v>
      </c>
      <c r="K67" s="66"/>
      <c r="L67" s="66"/>
      <c r="M67" s="66"/>
    </row>
    <row r="68" spans="1:20" s="75" customFormat="1">
      <c r="A68" s="34"/>
      <c r="B68" s="73">
        <v>1</v>
      </c>
      <c r="C68" s="74" t="s">
        <v>70</v>
      </c>
      <c r="E68" s="34"/>
      <c r="F68" s="34"/>
      <c r="G68" s="34"/>
      <c r="H68" s="34"/>
      <c r="I68" s="34"/>
      <c r="J68" s="34"/>
      <c r="K68" s="34"/>
      <c r="L68" s="249"/>
      <c r="M68" s="34" t="s">
        <v>1</v>
      </c>
    </row>
    <row r="69" spans="1:20" s="75" customFormat="1">
      <c r="A69" s="34"/>
      <c r="B69" s="73">
        <v>2</v>
      </c>
      <c r="C69" s="74" t="s">
        <v>70</v>
      </c>
      <c r="E69" s="34"/>
      <c r="F69" s="34"/>
      <c r="G69" s="34"/>
      <c r="H69" s="34"/>
      <c r="I69" s="34"/>
      <c r="J69" s="34"/>
      <c r="K69" s="34"/>
      <c r="L69" s="249"/>
      <c r="M69" s="34" t="s">
        <v>1</v>
      </c>
    </row>
    <row r="70" spans="1:20" s="75" customFormat="1">
      <c r="A70" s="34"/>
      <c r="B70" s="73">
        <v>3</v>
      </c>
      <c r="C70" s="74" t="s">
        <v>70</v>
      </c>
      <c r="E70" s="34"/>
      <c r="F70" s="34"/>
      <c r="G70" s="34"/>
      <c r="H70" s="34"/>
      <c r="I70" s="34"/>
      <c r="J70" s="34"/>
      <c r="K70" s="34"/>
      <c r="L70" s="249"/>
      <c r="M70" s="34" t="s">
        <v>1</v>
      </c>
    </row>
    <row r="71" spans="1:20" s="75" customFormat="1" ht="9.75" customHeight="1">
      <c r="A71" s="34"/>
      <c r="B71" s="73"/>
      <c r="C71" s="74"/>
      <c r="E71" s="34"/>
      <c r="F71" s="34"/>
      <c r="G71" s="34"/>
      <c r="H71" s="34"/>
      <c r="I71" s="34"/>
      <c r="J71" s="34"/>
      <c r="K71" s="34"/>
      <c r="L71" s="76"/>
      <c r="M71" s="34"/>
    </row>
    <row r="72" spans="1:20" s="87" customFormat="1" ht="27" customHeight="1">
      <c r="A72" s="83"/>
      <c r="B72" s="68" t="s">
        <v>34</v>
      </c>
      <c r="C72" s="68"/>
      <c r="D72" s="68"/>
      <c r="E72" s="68"/>
      <c r="F72" s="68"/>
      <c r="G72" s="68"/>
      <c r="H72" s="68"/>
      <c r="I72" s="251">
        <f>SUM(L73:L75)</f>
        <v>0</v>
      </c>
      <c r="J72" s="85" t="s">
        <v>1</v>
      </c>
      <c r="K72" s="84"/>
      <c r="L72" s="85"/>
      <c r="M72" s="86"/>
    </row>
    <row r="73" spans="1:20" s="88" customFormat="1">
      <c r="B73" s="73">
        <v>1</v>
      </c>
      <c r="C73" s="74" t="s">
        <v>70</v>
      </c>
      <c r="D73" s="78"/>
      <c r="K73" s="89"/>
      <c r="L73" s="249"/>
      <c r="M73" s="90" t="s">
        <v>1</v>
      </c>
    </row>
    <row r="74" spans="1:20" s="88" customFormat="1">
      <c r="B74" s="73">
        <v>2</v>
      </c>
      <c r="C74" s="74" t="s">
        <v>70</v>
      </c>
      <c r="D74" s="78"/>
      <c r="K74" s="89"/>
      <c r="L74" s="249"/>
      <c r="M74" s="90" t="s">
        <v>1</v>
      </c>
    </row>
    <row r="75" spans="1:20" s="88" customFormat="1" ht="24" customHeight="1">
      <c r="B75" s="73">
        <v>3</v>
      </c>
      <c r="C75" s="74" t="s">
        <v>70</v>
      </c>
      <c r="D75" s="78"/>
      <c r="I75" s="91"/>
      <c r="J75" s="92"/>
      <c r="K75" s="89"/>
      <c r="L75" s="249"/>
      <c r="M75" s="90" t="s">
        <v>1</v>
      </c>
    </row>
    <row r="76" spans="1:20" s="72" customFormat="1">
      <c r="A76" s="93"/>
      <c r="B76" s="94" t="s">
        <v>35</v>
      </c>
      <c r="C76" s="95"/>
      <c r="D76" s="95"/>
      <c r="E76" s="95"/>
      <c r="F76" s="95"/>
      <c r="G76" s="95"/>
      <c r="H76" s="95"/>
      <c r="I76" s="252">
        <f>SUM(L77:L79)</f>
        <v>0</v>
      </c>
      <c r="J76" s="85" t="s">
        <v>1</v>
      </c>
      <c r="K76" s="96"/>
      <c r="L76" s="85"/>
      <c r="M76" s="97"/>
    </row>
    <row r="77" spans="1:20" s="88" customFormat="1">
      <c r="B77" s="73">
        <v>1</v>
      </c>
      <c r="C77" s="74" t="s">
        <v>70</v>
      </c>
      <c r="D77" s="78"/>
      <c r="K77" s="89"/>
      <c r="L77" s="249"/>
      <c r="M77" s="90" t="s">
        <v>1</v>
      </c>
    </row>
    <row r="78" spans="1:20" s="88" customFormat="1">
      <c r="B78" s="73">
        <v>2</v>
      </c>
      <c r="C78" s="74" t="s">
        <v>70</v>
      </c>
      <c r="D78" s="78"/>
      <c r="K78" s="89"/>
      <c r="L78" s="249"/>
      <c r="M78" s="90" t="s">
        <v>1</v>
      </c>
    </row>
    <row r="79" spans="1:20" s="88" customFormat="1">
      <c r="B79" s="73">
        <v>3</v>
      </c>
      <c r="C79" s="74" t="s">
        <v>70</v>
      </c>
      <c r="D79" s="78"/>
      <c r="K79" s="89"/>
      <c r="L79" s="249"/>
      <c r="M79" s="90" t="s">
        <v>1</v>
      </c>
    </row>
    <row r="80" spans="1:20" s="88" customFormat="1" ht="9" customHeight="1">
      <c r="C80" s="74"/>
      <c r="D80" s="78"/>
      <c r="K80" s="89"/>
      <c r="L80" s="76"/>
      <c r="M80" s="90"/>
    </row>
    <row r="81" spans="1:13" s="88" customFormat="1">
      <c r="A81" s="57" t="s">
        <v>84</v>
      </c>
      <c r="B81" s="73"/>
      <c r="C81" s="74"/>
      <c r="D81" s="78"/>
      <c r="K81" s="311">
        <f>I82</f>
        <v>0</v>
      </c>
      <c r="L81" s="312" t="s">
        <v>1</v>
      </c>
      <c r="M81" s="312"/>
    </row>
    <row r="82" spans="1:13" s="88" customFormat="1">
      <c r="B82" s="68" t="s">
        <v>34</v>
      </c>
      <c r="C82" s="68"/>
      <c r="D82" s="68"/>
      <c r="E82" s="68"/>
      <c r="F82" s="68"/>
      <c r="G82" s="68"/>
      <c r="H82" s="68"/>
      <c r="I82" s="251">
        <f>SUM(L83:L85)</f>
        <v>0</v>
      </c>
      <c r="J82" s="85" t="s">
        <v>1</v>
      </c>
      <c r="K82" s="84"/>
      <c r="L82" s="85"/>
      <c r="M82" s="86"/>
    </row>
    <row r="83" spans="1:13" s="88" customFormat="1">
      <c r="B83" s="73">
        <v>1</v>
      </c>
      <c r="C83" s="74" t="s">
        <v>85</v>
      </c>
      <c r="D83" s="78"/>
      <c r="K83" s="89"/>
      <c r="L83" s="249"/>
      <c r="M83" s="90" t="s">
        <v>1</v>
      </c>
    </row>
    <row r="84" spans="1:13" s="88" customFormat="1">
      <c r="B84" s="88">
        <v>2</v>
      </c>
      <c r="C84" s="74" t="s">
        <v>70</v>
      </c>
      <c r="D84" s="78"/>
      <c r="K84" s="89"/>
      <c r="L84" s="249"/>
      <c r="M84" s="90" t="s">
        <v>1</v>
      </c>
    </row>
    <row r="85" spans="1:13" s="88" customFormat="1">
      <c r="B85" s="73">
        <v>3</v>
      </c>
      <c r="C85" s="74" t="s">
        <v>70</v>
      </c>
      <c r="D85" s="78"/>
      <c r="K85" s="89"/>
      <c r="L85" s="249"/>
      <c r="M85" s="90" t="s">
        <v>1</v>
      </c>
    </row>
    <row r="86" spans="1:13" s="88" customFormat="1" ht="17.25" customHeight="1">
      <c r="C86" s="74"/>
      <c r="D86" s="78"/>
      <c r="K86" s="89"/>
      <c r="L86" s="76"/>
      <c r="M86" s="90"/>
    </row>
    <row r="87" spans="1:13" s="102" customFormat="1">
      <c r="A87" s="98" t="s">
        <v>36</v>
      </c>
      <c r="B87" s="98"/>
      <c r="C87" s="98"/>
      <c r="D87" s="98"/>
      <c r="E87" s="98"/>
      <c r="F87" s="98"/>
      <c r="G87" s="98"/>
      <c r="H87" s="98"/>
      <c r="I87" s="98"/>
      <c r="J87" s="98"/>
      <c r="K87" s="254">
        <f>I88+I94</f>
        <v>0</v>
      </c>
      <c r="L87" s="99" t="s">
        <v>1</v>
      </c>
      <c r="M87" s="100"/>
    </row>
    <row r="88" spans="1:13" s="102" customFormat="1">
      <c r="A88" s="62" t="s">
        <v>37</v>
      </c>
      <c r="B88" s="62"/>
      <c r="C88" s="62"/>
      <c r="D88" s="62"/>
      <c r="E88" s="62"/>
      <c r="F88" s="62"/>
      <c r="G88" s="62"/>
      <c r="H88" s="62"/>
      <c r="I88" s="253">
        <f>SUM(K90:K92)</f>
        <v>0</v>
      </c>
      <c r="J88" s="62" t="s">
        <v>1</v>
      </c>
      <c r="K88" s="103"/>
      <c r="L88" s="62"/>
      <c r="M88" s="104"/>
    </row>
    <row r="89" spans="1:13" s="102" customFormat="1">
      <c r="A89" s="39"/>
      <c r="B89" s="39"/>
      <c r="C89" s="39"/>
      <c r="D89" s="105" t="s">
        <v>38</v>
      </c>
      <c r="E89" s="105" t="s">
        <v>39</v>
      </c>
      <c r="F89" s="105"/>
      <c r="G89" s="105" t="s">
        <v>40</v>
      </c>
      <c r="H89" s="105"/>
      <c r="I89" s="353" t="s">
        <v>41</v>
      </c>
      <c r="J89" s="353"/>
      <c r="K89" s="106" t="s">
        <v>42</v>
      </c>
      <c r="L89" s="82"/>
      <c r="M89" s="39"/>
    </row>
    <row r="90" spans="1:13" s="306" customFormat="1">
      <c r="A90" s="299"/>
      <c r="B90" s="300">
        <v>1</v>
      </c>
      <c r="C90" s="359" t="s">
        <v>71</v>
      </c>
      <c r="D90" s="359"/>
      <c r="E90" s="301"/>
      <c r="F90" s="302"/>
      <c r="G90" s="301"/>
      <c r="H90" s="302"/>
      <c r="I90" s="265"/>
      <c r="J90" s="303"/>
      <c r="K90" s="304">
        <f>I90*E90</f>
        <v>0</v>
      </c>
      <c r="L90" s="305" t="s">
        <v>1</v>
      </c>
      <c r="M90" s="299"/>
    </row>
    <row r="91" spans="1:13" s="306" customFormat="1">
      <c r="A91" s="299"/>
      <c r="B91" s="300">
        <v>2</v>
      </c>
      <c r="C91" s="359" t="s">
        <v>71</v>
      </c>
      <c r="D91" s="359"/>
      <c r="E91" s="301"/>
      <c r="F91" s="302"/>
      <c r="G91" s="301"/>
      <c r="H91" s="302"/>
      <c r="I91" s="265"/>
      <c r="J91" s="303"/>
      <c r="K91" s="304">
        <f t="shared" ref="K91:K92" si="0">I91*E91</f>
        <v>0</v>
      </c>
      <c r="L91" s="305" t="s">
        <v>1</v>
      </c>
      <c r="M91" s="299"/>
    </row>
    <row r="92" spans="1:13" s="306" customFormat="1">
      <c r="A92" s="299"/>
      <c r="B92" s="300">
        <v>3</v>
      </c>
      <c r="C92" s="359" t="s">
        <v>71</v>
      </c>
      <c r="D92" s="359"/>
      <c r="E92" s="301"/>
      <c r="F92" s="302"/>
      <c r="G92" s="301"/>
      <c r="H92" s="302"/>
      <c r="I92" s="265"/>
      <c r="J92" s="303"/>
      <c r="K92" s="304">
        <f t="shared" si="0"/>
        <v>0</v>
      </c>
      <c r="L92" s="305" t="s">
        <v>1</v>
      </c>
      <c r="M92" s="299"/>
    </row>
    <row r="93" spans="1:13" s="88" customFormat="1" ht="12.75" customHeight="1">
      <c r="C93" s="74"/>
      <c r="D93" s="78"/>
      <c r="K93" s="89"/>
      <c r="L93" s="76"/>
      <c r="M93" s="90"/>
    </row>
    <row r="94" spans="1:13" s="102" customFormat="1">
      <c r="A94" s="62" t="s">
        <v>72</v>
      </c>
      <c r="B94" s="62"/>
      <c r="C94" s="62"/>
      <c r="D94" s="62"/>
      <c r="E94" s="62"/>
      <c r="F94" s="62"/>
      <c r="G94" s="62"/>
      <c r="H94" s="62"/>
      <c r="I94" s="253">
        <f>SUM(K96:K98)</f>
        <v>0</v>
      </c>
      <c r="J94" s="62" t="s">
        <v>1</v>
      </c>
      <c r="K94" s="103"/>
      <c r="L94" s="62"/>
      <c r="M94" s="104"/>
    </row>
    <row r="95" spans="1:13" s="102" customFormat="1">
      <c r="A95" s="39"/>
      <c r="B95" s="39"/>
      <c r="C95" s="39"/>
      <c r="D95" s="105" t="s">
        <v>38</v>
      </c>
      <c r="E95" s="105" t="s">
        <v>39</v>
      </c>
      <c r="F95" s="105"/>
      <c r="G95" s="105" t="s">
        <v>40</v>
      </c>
      <c r="H95" s="105"/>
      <c r="I95" s="353" t="s">
        <v>41</v>
      </c>
      <c r="J95" s="353"/>
      <c r="K95" s="106" t="s">
        <v>42</v>
      </c>
      <c r="L95" s="82"/>
      <c r="M95" s="39"/>
    </row>
    <row r="96" spans="1:13" s="306" customFormat="1">
      <c r="A96" s="299"/>
      <c r="B96" s="300">
        <v>1</v>
      </c>
      <c r="C96" s="359" t="s">
        <v>71</v>
      </c>
      <c r="D96" s="359"/>
      <c r="E96" s="301"/>
      <c r="F96" s="302"/>
      <c r="G96" s="301"/>
      <c r="H96" s="302"/>
      <c r="I96" s="265"/>
      <c r="J96" s="303"/>
      <c r="K96" s="304">
        <f>I96*E96</f>
        <v>0</v>
      </c>
      <c r="L96" s="305" t="s">
        <v>1</v>
      </c>
      <c r="M96" s="299"/>
    </row>
    <row r="97" spans="1:13" s="306" customFormat="1">
      <c r="A97" s="299"/>
      <c r="B97" s="300">
        <v>2</v>
      </c>
      <c r="C97" s="359" t="s">
        <v>71</v>
      </c>
      <c r="D97" s="359"/>
      <c r="E97" s="301"/>
      <c r="F97" s="302"/>
      <c r="G97" s="301"/>
      <c r="H97" s="302"/>
      <c r="I97" s="265"/>
      <c r="J97" s="303"/>
      <c r="K97" s="304">
        <f t="shared" ref="K97:K98" si="1">I97*E97</f>
        <v>0</v>
      </c>
      <c r="L97" s="305" t="s">
        <v>1</v>
      </c>
      <c r="M97" s="299"/>
    </row>
    <row r="98" spans="1:13" s="306" customFormat="1">
      <c r="A98" s="299"/>
      <c r="B98" s="300">
        <v>3</v>
      </c>
      <c r="C98" s="359" t="s">
        <v>71</v>
      </c>
      <c r="D98" s="359"/>
      <c r="E98" s="301"/>
      <c r="F98" s="302"/>
      <c r="G98" s="301"/>
      <c r="H98" s="302"/>
      <c r="I98" s="265"/>
      <c r="J98" s="303"/>
      <c r="K98" s="307">
        <f t="shared" si="1"/>
        <v>0</v>
      </c>
      <c r="L98" s="305" t="s">
        <v>1</v>
      </c>
      <c r="M98" s="299"/>
    </row>
    <row r="99" spans="1:13" s="264" customFormat="1" ht="10.5" customHeight="1">
      <c r="A99" s="256"/>
      <c r="B99" s="257"/>
      <c r="C99" s="266"/>
      <c r="D99" s="266"/>
      <c r="E99" s="259"/>
      <c r="F99" s="259"/>
      <c r="G99" s="259"/>
      <c r="H99" s="259"/>
      <c r="I99" s="267"/>
      <c r="J99" s="261"/>
      <c r="K99" s="268"/>
      <c r="L99" s="263"/>
      <c r="M99" s="256"/>
    </row>
    <row r="100" spans="1:13" s="114" customFormat="1" ht="27.75">
      <c r="A100" s="53"/>
      <c r="B100" s="54" t="s">
        <v>45</v>
      </c>
      <c r="C100" s="111"/>
      <c r="D100" s="112"/>
      <c r="E100" s="112"/>
      <c r="F100" s="112"/>
      <c r="G100" s="112"/>
      <c r="H100" s="112"/>
      <c r="I100" s="113"/>
      <c r="J100" s="112"/>
      <c r="K100" s="275">
        <f>SUM(K101,K136,K142)</f>
        <v>0</v>
      </c>
      <c r="L100" s="56" t="s">
        <v>1</v>
      </c>
      <c r="M100" s="53"/>
    </row>
    <row r="101" spans="1:13" s="21" customFormat="1" ht="25.5" customHeight="1">
      <c r="A101" s="57" t="s">
        <v>26</v>
      </c>
      <c r="D101" s="22"/>
      <c r="E101" s="22"/>
      <c r="F101" s="22"/>
      <c r="G101" s="22"/>
      <c r="H101" s="22"/>
      <c r="I101" s="22"/>
      <c r="J101" s="22"/>
      <c r="K101" s="238">
        <f>SUM(K102,K115,K121)</f>
        <v>0</v>
      </c>
      <c r="L101" s="21" t="s">
        <v>1</v>
      </c>
      <c r="M101" s="22"/>
    </row>
    <row r="102" spans="1:13" s="59" customFormat="1" ht="28.5" customHeight="1">
      <c r="A102" s="58" t="s">
        <v>27</v>
      </c>
      <c r="D102" s="60"/>
      <c r="E102" s="60"/>
      <c r="F102" s="60"/>
      <c r="G102" s="60"/>
      <c r="H102" s="60"/>
      <c r="I102" s="60"/>
      <c r="J102" s="60"/>
      <c r="K102" s="250">
        <f>SUM(I103,I113)</f>
        <v>0</v>
      </c>
      <c r="L102" s="59" t="s">
        <v>1</v>
      </c>
      <c r="M102" s="60"/>
    </row>
    <row r="103" spans="1:13" s="25" customFormat="1">
      <c r="A103" s="25" t="s">
        <v>16</v>
      </c>
      <c r="I103" s="236">
        <f>K104+K107+K111</f>
        <v>0</v>
      </c>
      <c r="J103" s="25" t="s">
        <v>1</v>
      </c>
    </row>
    <row r="104" spans="1:13" s="25" customFormat="1">
      <c r="B104" s="25" t="s">
        <v>17</v>
      </c>
      <c r="J104" s="28"/>
      <c r="K104" s="235">
        <f>SUM(L105:L106)</f>
        <v>0</v>
      </c>
      <c r="L104" s="25" t="s">
        <v>1</v>
      </c>
    </row>
    <row r="105" spans="1:13">
      <c r="D105" s="1" t="s">
        <v>28</v>
      </c>
      <c r="J105" s="35"/>
      <c r="K105" s="35"/>
      <c r="L105" s="233"/>
      <c r="M105" s="1" t="s">
        <v>1</v>
      </c>
    </row>
    <row r="106" spans="1:13">
      <c r="D106" s="48" t="s">
        <v>29</v>
      </c>
      <c r="J106" s="35"/>
      <c r="K106" s="35"/>
      <c r="L106" s="234"/>
      <c r="M106" s="34" t="s">
        <v>1</v>
      </c>
    </row>
    <row r="107" spans="1:13" s="25" customFormat="1">
      <c r="B107" s="25" t="s">
        <v>21</v>
      </c>
      <c r="K107" s="235">
        <f>SUM(L108:L110)</f>
        <v>0</v>
      </c>
      <c r="L107" s="25" t="s">
        <v>1</v>
      </c>
    </row>
    <row r="108" spans="1:13" s="25" customFormat="1">
      <c r="D108" s="1" t="s">
        <v>67</v>
      </c>
      <c r="K108" s="28"/>
      <c r="L108" s="233"/>
      <c r="M108" s="1" t="s">
        <v>1</v>
      </c>
    </row>
    <row r="109" spans="1:13" s="25" customFormat="1">
      <c r="D109" s="1" t="s">
        <v>68</v>
      </c>
      <c r="K109" s="28"/>
      <c r="L109" s="234"/>
      <c r="M109" s="34" t="s">
        <v>1</v>
      </c>
    </row>
    <row r="110" spans="1:13" s="25" customFormat="1">
      <c r="D110" s="1" t="s">
        <v>69</v>
      </c>
      <c r="K110" s="28"/>
      <c r="L110" s="234"/>
      <c r="M110" s="34" t="s">
        <v>1</v>
      </c>
    </row>
    <row r="111" spans="1:13" s="25" customFormat="1">
      <c r="B111" s="25" t="s">
        <v>30</v>
      </c>
      <c r="K111" s="235"/>
      <c r="L111" s="25" t="s">
        <v>1</v>
      </c>
    </row>
    <row r="112" spans="1:13" s="25" customFormat="1">
      <c r="K112" s="247"/>
    </row>
    <row r="113" spans="1:23" s="25" customFormat="1">
      <c r="A113" s="25" t="s">
        <v>31</v>
      </c>
      <c r="I113" s="236"/>
      <c r="J113" s="25" t="s">
        <v>1</v>
      </c>
      <c r="K113" s="27"/>
      <c r="L113" s="27"/>
    </row>
    <row r="114" spans="1:23" s="25" customFormat="1">
      <c r="I114" s="63"/>
      <c r="K114" s="27"/>
      <c r="L114" s="27"/>
    </row>
    <row r="115" spans="1:23" s="178" customFormat="1">
      <c r="A115" s="119" t="s">
        <v>63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309">
        <f>I116</f>
        <v>0</v>
      </c>
      <c r="L115" s="206" t="s">
        <v>1</v>
      </c>
      <c r="O115" s="211">
        <v>816300</v>
      </c>
      <c r="P115" s="201">
        <f>O115-K115</f>
        <v>816300</v>
      </c>
      <c r="Q115" s="201"/>
      <c r="R115" s="212"/>
      <c r="S115" s="212"/>
      <c r="W115" s="213">
        <f>S116-O115</f>
        <v>-816300</v>
      </c>
    </row>
    <row r="116" spans="1:23" s="207" customFormat="1" ht="27.75">
      <c r="A116" s="203" t="s">
        <v>16</v>
      </c>
      <c r="B116" s="204"/>
      <c r="C116" s="204"/>
      <c r="D116" s="204"/>
      <c r="E116" s="204"/>
      <c r="F116" s="204"/>
      <c r="G116" s="204"/>
      <c r="H116" s="204"/>
      <c r="I116" s="253">
        <f>SUM(K117:K119)</f>
        <v>0</v>
      </c>
      <c r="J116" s="204" t="s">
        <v>1</v>
      </c>
      <c r="K116" s="103"/>
      <c r="L116" s="204"/>
      <c r="P116" s="208"/>
      <c r="Q116" s="208"/>
      <c r="R116" s="208"/>
      <c r="S116" s="208"/>
      <c r="T116" s="208"/>
      <c r="W116" s="214">
        <f>W115/3</f>
        <v>-272100</v>
      </c>
    </row>
    <row r="117" spans="1:23" s="36" customFormat="1">
      <c r="B117" s="36" t="s">
        <v>17</v>
      </c>
      <c r="C117" s="209"/>
      <c r="E117" s="209"/>
      <c r="F117" s="209"/>
      <c r="G117" s="205"/>
      <c r="H117" s="205"/>
      <c r="I117" s="210"/>
      <c r="J117" s="210"/>
      <c r="K117" s="308"/>
      <c r="L117" s="36" t="s">
        <v>1</v>
      </c>
      <c r="M117" s="92"/>
      <c r="N117" s="92"/>
      <c r="P117" s="46"/>
      <c r="Q117" s="46"/>
      <c r="R117" s="45"/>
      <c r="S117" s="45"/>
      <c r="T117" s="45"/>
    </row>
    <row r="118" spans="1:23" s="36" customFormat="1">
      <c r="B118" s="36" t="s">
        <v>21</v>
      </c>
      <c r="C118" s="209"/>
      <c r="E118" s="209"/>
      <c r="F118" s="209"/>
      <c r="G118" s="205"/>
      <c r="H118" s="205"/>
      <c r="I118" s="210"/>
      <c r="J118" s="210"/>
      <c r="K118" s="308"/>
      <c r="L118" s="36" t="s">
        <v>1</v>
      </c>
      <c r="M118" s="92"/>
      <c r="N118" s="92"/>
      <c r="P118" s="46"/>
      <c r="Q118" s="46"/>
      <c r="R118" s="45"/>
      <c r="S118" s="45"/>
      <c r="T118" s="45"/>
    </row>
    <row r="119" spans="1:23" s="36" customFormat="1">
      <c r="B119" s="36" t="s">
        <v>30</v>
      </c>
      <c r="C119" s="209"/>
      <c r="E119" s="209"/>
      <c r="F119" s="209"/>
      <c r="G119" s="205"/>
      <c r="H119" s="205"/>
      <c r="I119" s="210"/>
      <c r="J119" s="210"/>
      <c r="K119" s="308"/>
      <c r="L119" s="36" t="s">
        <v>1</v>
      </c>
      <c r="M119" s="92"/>
      <c r="N119" s="92"/>
      <c r="P119" s="46"/>
      <c r="Q119" s="46"/>
      <c r="R119" s="45"/>
      <c r="S119" s="45"/>
      <c r="T119" s="45"/>
    </row>
    <row r="120" spans="1:23" s="25" customFormat="1">
      <c r="K120" s="28"/>
    </row>
    <row r="121" spans="1:23" s="67" customFormat="1">
      <c r="A121" s="64" t="s">
        <v>32</v>
      </c>
      <c r="B121" s="61"/>
      <c r="C121" s="61"/>
      <c r="D121" s="65"/>
      <c r="E121" s="65"/>
      <c r="F121" s="65"/>
      <c r="G121" s="65"/>
      <c r="H121" s="65"/>
      <c r="I121" s="65"/>
      <c r="J121" s="65"/>
      <c r="K121" s="250">
        <f>SUM(I122,I127,I131)</f>
        <v>0</v>
      </c>
      <c r="L121" s="61" t="s">
        <v>1</v>
      </c>
      <c r="M121" s="65"/>
    </row>
    <row r="122" spans="1:23" s="72" customFormat="1">
      <c r="A122" s="66"/>
      <c r="B122" s="68" t="s">
        <v>33</v>
      </c>
      <c r="C122" s="69"/>
      <c r="D122" s="70"/>
      <c r="E122" s="71"/>
      <c r="F122" s="71"/>
      <c r="G122" s="66"/>
      <c r="H122" s="66"/>
      <c r="I122" s="238">
        <f>SUM(L123:L125)</f>
        <v>0</v>
      </c>
      <c r="J122" s="24" t="s">
        <v>1</v>
      </c>
      <c r="K122" s="66"/>
      <c r="L122" s="66"/>
      <c r="M122" s="66"/>
    </row>
    <row r="123" spans="1:23" s="75" customFormat="1">
      <c r="A123" s="34"/>
      <c r="B123" s="73">
        <v>1</v>
      </c>
      <c r="C123" s="74" t="s">
        <v>70</v>
      </c>
      <c r="E123" s="34"/>
      <c r="F123" s="34"/>
      <c r="G123" s="34"/>
      <c r="H123" s="34"/>
      <c r="I123" s="34"/>
      <c r="J123" s="34"/>
      <c r="K123" s="34"/>
      <c r="L123" s="249"/>
      <c r="M123" s="34" t="s">
        <v>1</v>
      </c>
    </row>
    <row r="124" spans="1:23" s="75" customFormat="1">
      <c r="A124" s="34"/>
      <c r="B124" s="73">
        <v>2</v>
      </c>
      <c r="C124" s="74" t="s">
        <v>70</v>
      </c>
      <c r="E124" s="34"/>
      <c r="F124" s="34"/>
      <c r="G124" s="34"/>
      <c r="H124" s="34"/>
      <c r="I124" s="34"/>
      <c r="J124" s="34"/>
      <c r="K124" s="34"/>
      <c r="L124" s="249"/>
      <c r="M124" s="34" t="s">
        <v>1</v>
      </c>
    </row>
    <row r="125" spans="1:23" s="75" customFormat="1">
      <c r="A125" s="34"/>
      <c r="B125" s="73">
        <v>3</v>
      </c>
      <c r="C125" s="74" t="s">
        <v>70</v>
      </c>
      <c r="E125" s="34"/>
      <c r="F125" s="34"/>
      <c r="G125" s="34"/>
      <c r="H125" s="34"/>
      <c r="I125" s="34"/>
      <c r="J125" s="34"/>
      <c r="K125" s="34"/>
      <c r="L125" s="249"/>
      <c r="M125" s="34" t="s">
        <v>1</v>
      </c>
    </row>
    <row r="126" spans="1:23" s="75" customFormat="1" ht="9.75" customHeight="1">
      <c r="A126" s="34"/>
      <c r="B126" s="73"/>
      <c r="C126" s="74"/>
      <c r="E126" s="34"/>
      <c r="F126" s="34"/>
      <c r="G126" s="34"/>
      <c r="H126" s="34"/>
      <c r="I126" s="34"/>
      <c r="J126" s="34"/>
      <c r="K126" s="34"/>
      <c r="L126" s="76"/>
      <c r="M126" s="34"/>
    </row>
    <row r="127" spans="1:23" s="87" customFormat="1" ht="27" customHeight="1">
      <c r="A127" s="83"/>
      <c r="B127" s="68" t="s">
        <v>34</v>
      </c>
      <c r="C127" s="68"/>
      <c r="D127" s="68"/>
      <c r="E127" s="68"/>
      <c r="F127" s="68"/>
      <c r="G127" s="68"/>
      <c r="H127" s="68"/>
      <c r="I127" s="251">
        <f>SUM(L128:L130)</f>
        <v>0</v>
      </c>
      <c r="J127" s="85" t="s">
        <v>1</v>
      </c>
      <c r="K127" s="84"/>
      <c r="L127" s="85"/>
      <c r="M127" s="86"/>
    </row>
    <row r="128" spans="1:23" s="88" customFormat="1">
      <c r="B128" s="73">
        <v>1</v>
      </c>
      <c r="C128" s="74" t="s">
        <v>70</v>
      </c>
      <c r="D128" s="78"/>
      <c r="K128" s="89"/>
      <c r="L128" s="249"/>
      <c r="M128" s="90" t="s">
        <v>1</v>
      </c>
    </row>
    <row r="129" spans="1:13" s="88" customFormat="1">
      <c r="B129" s="73">
        <v>2</v>
      </c>
      <c r="C129" s="74" t="s">
        <v>70</v>
      </c>
      <c r="D129" s="78"/>
      <c r="K129" s="89"/>
      <c r="L129" s="249"/>
      <c r="M129" s="90" t="s">
        <v>1</v>
      </c>
    </row>
    <row r="130" spans="1:13" s="88" customFormat="1" ht="24" customHeight="1">
      <c r="B130" s="73">
        <v>3</v>
      </c>
      <c r="C130" s="74" t="s">
        <v>70</v>
      </c>
      <c r="D130" s="78"/>
      <c r="I130" s="91"/>
      <c r="J130" s="92"/>
      <c r="K130" s="89"/>
      <c r="L130" s="249"/>
      <c r="M130" s="90" t="s">
        <v>1</v>
      </c>
    </row>
    <row r="131" spans="1:13" s="72" customFormat="1">
      <c r="A131" s="93"/>
      <c r="B131" s="94" t="s">
        <v>35</v>
      </c>
      <c r="C131" s="95"/>
      <c r="D131" s="95"/>
      <c r="E131" s="95"/>
      <c r="F131" s="95"/>
      <c r="G131" s="95"/>
      <c r="H131" s="95"/>
      <c r="I131" s="252">
        <f>SUM(L132:L134)</f>
        <v>0</v>
      </c>
      <c r="J131" s="85" t="s">
        <v>1</v>
      </c>
      <c r="K131" s="96"/>
      <c r="L131" s="85"/>
      <c r="M131" s="97"/>
    </row>
    <row r="132" spans="1:13" s="88" customFormat="1">
      <c r="B132" s="73">
        <v>1</v>
      </c>
      <c r="C132" s="74" t="s">
        <v>70</v>
      </c>
      <c r="D132" s="78"/>
      <c r="K132" s="89"/>
      <c r="L132" s="249"/>
      <c r="M132" s="90" t="s">
        <v>1</v>
      </c>
    </row>
    <row r="133" spans="1:13" s="88" customFormat="1">
      <c r="B133" s="73">
        <v>2</v>
      </c>
      <c r="C133" s="74" t="s">
        <v>70</v>
      </c>
      <c r="D133" s="78"/>
      <c r="K133" s="89"/>
      <c r="L133" s="249"/>
      <c r="M133" s="90" t="s">
        <v>1</v>
      </c>
    </row>
    <row r="134" spans="1:13" s="88" customFormat="1">
      <c r="B134" s="73">
        <v>3</v>
      </c>
      <c r="C134" s="74" t="s">
        <v>70</v>
      </c>
      <c r="D134" s="78"/>
      <c r="K134" s="89"/>
      <c r="L134" s="249"/>
      <c r="M134" s="90" t="s">
        <v>1</v>
      </c>
    </row>
    <row r="135" spans="1:13" s="88" customFormat="1" ht="14.25" customHeight="1">
      <c r="B135" s="73"/>
      <c r="C135" s="74"/>
      <c r="D135" s="78"/>
      <c r="K135" s="89"/>
      <c r="L135" s="76"/>
      <c r="M135" s="90"/>
    </row>
    <row r="136" spans="1:13" s="88" customFormat="1">
      <c r="A136" s="57" t="s">
        <v>84</v>
      </c>
      <c r="B136" s="73"/>
      <c r="C136" s="74"/>
      <c r="D136" s="78"/>
      <c r="K136" s="311">
        <f>I137</f>
        <v>0</v>
      </c>
      <c r="L136" s="312" t="s">
        <v>1</v>
      </c>
      <c r="M136" s="312"/>
    </row>
    <row r="137" spans="1:13" s="88" customFormat="1">
      <c r="B137" s="68" t="s">
        <v>34</v>
      </c>
      <c r="C137" s="68"/>
      <c r="D137" s="68"/>
      <c r="E137" s="68"/>
      <c r="F137" s="68"/>
      <c r="G137" s="68"/>
      <c r="H137" s="68"/>
      <c r="I137" s="251">
        <f>SUM(L138:L140)</f>
        <v>0</v>
      </c>
      <c r="J137" s="85" t="s">
        <v>1</v>
      </c>
      <c r="K137" s="84"/>
      <c r="L137" s="85"/>
      <c r="M137" s="86"/>
    </row>
    <row r="138" spans="1:13" s="88" customFormat="1">
      <c r="B138" s="73">
        <v>1</v>
      </c>
      <c r="C138" s="74" t="s">
        <v>85</v>
      </c>
      <c r="D138" s="78"/>
      <c r="K138" s="89"/>
      <c r="L138" s="249"/>
      <c r="M138" s="90" t="s">
        <v>1</v>
      </c>
    </row>
    <row r="139" spans="1:13" s="88" customFormat="1">
      <c r="B139" s="88">
        <v>2</v>
      </c>
      <c r="C139" s="74" t="s">
        <v>70</v>
      </c>
      <c r="D139" s="78"/>
      <c r="K139" s="89"/>
      <c r="L139" s="249"/>
      <c r="M139" s="90" t="s">
        <v>1</v>
      </c>
    </row>
    <row r="140" spans="1:13" s="88" customFormat="1">
      <c r="B140" s="73">
        <v>3</v>
      </c>
      <c r="C140" s="74" t="s">
        <v>70</v>
      </c>
      <c r="D140" s="78"/>
      <c r="K140" s="89"/>
      <c r="L140" s="249"/>
      <c r="M140" s="90" t="s">
        <v>1</v>
      </c>
    </row>
    <row r="141" spans="1:13" s="88" customFormat="1" ht="16.5" customHeight="1">
      <c r="C141" s="74"/>
      <c r="D141" s="78"/>
      <c r="K141" s="89"/>
      <c r="L141" s="76"/>
      <c r="M141" s="90"/>
    </row>
    <row r="142" spans="1:13" s="88" customFormat="1">
      <c r="A142" s="98" t="s">
        <v>36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254">
        <f>SUM(I143,I149)</f>
        <v>0</v>
      </c>
      <c r="L142" s="99" t="s">
        <v>1</v>
      </c>
      <c r="M142" s="100"/>
    </row>
    <row r="143" spans="1:13" s="102" customFormat="1">
      <c r="A143" s="62" t="s">
        <v>37</v>
      </c>
      <c r="B143" s="62"/>
      <c r="C143" s="62"/>
      <c r="D143" s="62"/>
      <c r="E143" s="62"/>
      <c r="F143" s="62"/>
      <c r="G143" s="62"/>
      <c r="H143" s="62"/>
      <c r="I143" s="253">
        <f>SUM(K145:K147)</f>
        <v>0</v>
      </c>
      <c r="J143" s="62" t="s">
        <v>1</v>
      </c>
      <c r="K143" s="103"/>
      <c r="L143" s="62"/>
      <c r="M143" s="104"/>
    </row>
    <row r="144" spans="1:13" s="102" customFormat="1">
      <c r="A144" s="39"/>
      <c r="B144" s="39"/>
      <c r="C144" s="39"/>
      <c r="D144" s="105" t="s">
        <v>38</v>
      </c>
      <c r="E144" s="105" t="s">
        <v>39</v>
      </c>
      <c r="F144" s="105"/>
      <c r="G144" s="105" t="s">
        <v>40</v>
      </c>
      <c r="H144" s="105"/>
      <c r="I144" s="353" t="s">
        <v>41</v>
      </c>
      <c r="J144" s="353"/>
      <c r="K144" s="106" t="s">
        <v>42</v>
      </c>
      <c r="L144" s="82"/>
      <c r="M144" s="39"/>
    </row>
    <row r="145" spans="1:13" s="306" customFormat="1" ht="27" customHeight="1">
      <c r="A145" s="299"/>
      <c r="B145" s="300">
        <v>1</v>
      </c>
      <c r="C145" s="359" t="s">
        <v>71</v>
      </c>
      <c r="D145" s="359"/>
      <c r="E145" s="301"/>
      <c r="F145" s="302"/>
      <c r="G145" s="301"/>
      <c r="H145" s="302"/>
      <c r="I145" s="265"/>
      <c r="J145" s="303"/>
      <c r="K145" s="304">
        <f>I145*E145</f>
        <v>0</v>
      </c>
      <c r="L145" s="305" t="s">
        <v>1</v>
      </c>
      <c r="M145" s="299"/>
    </row>
    <row r="146" spans="1:13" s="306" customFormat="1" ht="27" customHeight="1">
      <c r="A146" s="299"/>
      <c r="B146" s="300">
        <v>2</v>
      </c>
      <c r="C146" s="359" t="s">
        <v>71</v>
      </c>
      <c r="D146" s="359"/>
      <c r="E146" s="301"/>
      <c r="F146" s="302"/>
      <c r="G146" s="301"/>
      <c r="H146" s="302"/>
      <c r="I146" s="265"/>
      <c r="J146" s="303"/>
      <c r="K146" s="304">
        <f t="shared" ref="K146:K147" si="2">I146*E146</f>
        <v>0</v>
      </c>
      <c r="L146" s="305" t="s">
        <v>1</v>
      </c>
      <c r="M146" s="299"/>
    </row>
    <row r="147" spans="1:13" s="306" customFormat="1" ht="27" customHeight="1">
      <c r="A147" s="299"/>
      <c r="B147" s="300">
        <v>3</v>
      </c>
      <c r="C147" s="359" t="s">
        <v>71</v>
      </c>
      <c r="D147" s="359"/>
      <c r="E147" s="301"/>
      <c r="F147" s="302"/>
      <c r="G147" s="301"/>
      <c r="H147" s="302"/>
      <c r="I147" s="265"/>
      <c r="J147" s="303"/>
      <c r="K147" s="304">
        <f t="shared" si="2"/>
        <v>0</v>
      </c>
      <c r="L147" s="305" t="s">
        <v>1</v>
      </c>
      <c r="M147" s="299"/>
    </row>
    <row r="148" spans="1:13" s="88" customFormat="1" ht="15.75" customHeight="1">
      <c r="C148" s="74"/>
      <c r="D148" s="78"/>
      <c r="K148" s="89"/>
      <c r="L148" s="76"/>
      <c r="M148" s="90"/>
    </row>
    <row r="149" spans="1:13" s="102" customFormat="1">
      <c r="A149" s="62" t="s">
        <v>72</v>
      </c>
      <c r="B149" s="62"/>
      <c r="C149" s="62"/>
      <c r="D149" s="62"/>
      <c r="E149" s="62"/>
      <c r="F149" s="62"/>
      <c r="G149" s="62"/>
      <c r="H149" s="62"/>
      <c r="I149" s="253">
        <f>SUM(K151:K153)</f>
        <v>0</v>
      </c>
      <c r="J149" s="62" t="s">
        <v>1</v>
      </c>
      <c r="K149" s="103"/>
      <c r="L149" s="62"/>
      <c r="M149" s="104"/>
    </row>
    <row r="150" spans="1:13" s="102" customFormat="1">
      <c r="A150" s="39"/>
      <c r="B150" s="39"/>
      <c r="C150" s="39"/>
      <c r="D150" s="105" t="s">
        <v>38</v>
      </c>
      <c r="E150" s="105" t="s">
        <v>39</v>
      </c>
      <c r="F150" s="105"/>
      <c r="G150" s="105" t="s">
        <v>40</v>
      </c>
      <c r="H150" s="105"/>
      <c r="I150" s="353" t="s">
        <v>41</v>
      </c>
      <c r="J150" s="353"/>
      <c r="K150" s="106" t="s">
        <v>42</v>
      </c>
      <c r="L150" s="82"/>
      <c r="M150" s="39"/>
    </row>
    <row r="151" spans="1:13" s="306" customFormat="1" ht="27" customHeight="1">
      <c r="A151" s="299"/>
      <c r="B151" s="300">
        <v>1</v>
      </c>
      <c r="C151" s="359" t="s">
        <v>71</v>
      </c>
      <c r="D151" s="359"/>
      <c r="E151" s="301"/>
      <c r="F151" s="302"/>
      <c r="G151" s="301"/>
      <c r="H151" s="302"/>
      <c r="I151" s="265"/>
      <c r="J151" s="303"/>
      <c r="K151" s="304">
        <f>I151*E151</f>
        <v>0</v>
      </c>
      <c r="L151" s="305" t="s">
        <v>1</v>
      </c>
      <c r="M151" s="299"/>
    </row>
    <row r="152" spans="1:13" s="306" customFormat="1" ht="27" customHeight="1">
      <c r="A152" s="299"/>
      <c r="B152" s="300">
        <v>2</v>
      </c>
      <c r="C152" s="359" t="s">
        <v>71</v>
      </c>
      <c r="D152" s="359"/>
      <c r="E152" s="301"/>
      <c r="F152" s="302"/>
      <c r="G152" s="301"/>
      <c r="H152" s="302"/>
      <c r="I152" s="265"/>
      <c r="J152" s="303"/>
      <c r="K152" s="304">
        <f t="shared" ref="K152:K153" si="3">I152*E152</f>
        <v>0</v>
      </c>
      <c r="L152" s="305" t="s">
        <v>1</v>
      </c>
      <c r="M152" s="299"/>
    </row>
    <row r="153" spans="1:13" s="306" customFormat="1" ht="27" customHeight="1">
      <c r="A153" s="299"/>
      <c r="B153" s="300">
        <v>3</v>
      </c>
      <c r="C153" s="359" t="s">
        <v>71</v>
      </c>
      <c r="D153" s="359"/>
      <c r="E153" s="301"/>
      <c r="F153" s="302"/>
      <c r="G153" s="301"/>
      <c r="H153" s="302"/>
      <c r="I153" s="265"/>
      <c r="J153" s="303"/>
      <c r="K153" s="307">
        <f t="shared" si="3"/>
        <v>0</v>
      </c>
      <c r="L153" s="305" t="s">
        <v>1</v>
      </c>
      <c r="M153" s="299"/>
    </row>
    <row r="154" spans="1:13" s="306" customFormat="1">
      <c r="A154" s="299"/>
      <c r="B154" s="300"/>
      <c r="C154" s="330"/>
      <c r="D154" s="330"/>
      <c r="E154" s="302"/>
      <c r="F154" s="302"/>
      <c r="G154" s="302"/>
      <c r="H154" s="302"/>
      <c r="I154" s="81"/>
      <c r="J154" s="303"/>
      <c r="K154" s="338"/>
      <c r="L154" s="305"/>
      <c r="M154" s="299"/>
    </row>
    <row r="155" spans="1:13" s="339" customFormat="1" ht="27.75">
      <c r="A155" s="332" t="s">
        <v>129</v>
      </c>
      <c r="C155" s="340"/>
      <c r="D155" s="341"/>
      <c r="K155" s="342">
        <f>K156+K164</f>
        <v>0</v>
      </c>
      <c r="L155" s="344" t="s">
        <v>1</v>
      </c>
      <c r="M155" s="343"/>
    </row>
    <row r="156" spans="1:13" s="117" customFormat="1" ht="25.5" customHeight="1">
      <c r="B156" s="118" t="s">
        <v>46</v>
      </c>
      <c r="C156" s="119"/>
      <c r="D156" s="120"/>
      <c r="E156" s="120"/>
      <c r="F156" s="120"/>
      <c r="G156" s="120"/>
      <c r="H156" s="120"/>
      <c r="I156" s="120"/>
      <c r="J156" s="120"/>
      <c r="K156" s="277">
        <f>K157</f>
        <v>0</v>
      </c>
      <c r="L156" s="121" t="s">
        <v>1</v>
      </c>
      <c r="M156" s="122"/>
    </row>
    <row r="157" spans="1:13" s="125" customFormat="1" ht="25.5" customHeight="1">
      <c r="A157" s="69" t="s">
        <v>26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276">
        <f>SUM(K158)</f>
        <v>0</v>
      </c>
      <c r="L157" s="115" t="s">
        <v>1</v>
      </c>
      <c r="M157" s="124"/>
    </row>
    <row r="158" spans="1:13" s="67" customFormat="1">
      <c r="A158" s="64" t="s">
        <v>32</v>
      </c>
      <c r="B158" s="61"/>
      <c r="C158" s="61"/>
      <c r="D158" s="65"/>
      <c r="E158" s="65"/>
      <c r="F158" s="65"/>
      <c r="G158" s="65"/>
      <c r="H158" s="65"/>
      <c r="I158" s="65"/>
      <c r="J158" s="65"/>
      <c r="K158" s="250">
        <f>SUM(I159)</f>
        <v>0</v>
      </c>
      <c r="L158" s="61" t="s">
        <v>1</v>
      </c>
      <c r="M158" s="65"/>
    </row>
    <row r="159" spans="1:13" s="129" customFormat="1" ht="47.25" customHeight="1">
      <c r="A159" s="126"/>
      <c r="B159" s="358" t="s">
        <v>47</v>
      </c>
      <c r="C159" s="358"/>
      <c r="D159" s="358"/>
      <c r="E159" s="358"/>
      <c r="F159" s="358"/>
      <c r="G159" s="358"/>
      <c r="H159" s="255"/>
      <c r="I159" s="278">
        <f>SUM(L160:L162)</f>
        <v>0</v>
      </c>
      <c r="J159" s="279" t="s">
        <v>1</v>
      </c>
      <c r="K159" s="128"/>
      <c r="L159" s="127"/>
      <c r="M159" s="124"/>
    </row>
    <row r="160" spans="1:13" s="88" customFormat="1">
      <c r="B160" s="73">
        <v>1</v>
      </c>
      <c r="C160" s="74" t="s">
        <v>70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70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70</v>
      </c>
      <c r="D162" s="78"/>
      <c r="K162" s="89"/>
      <c r="L162" s="249"/>
      <c r="M162" s="90" t="s">
        <v>1</v>
      </c>
    </row>
    <row r="163" spans="1:13" s="36" customFormat="1" ht="13.5" customHeight="1">
      <c r="B163" s="88"/>
      <c r="C163" s="74"/>
      <c r="K163" s="130"/>
      <c r="L163" s="131"/>
      <c r="M163" s="90"/>
    </row>
    <row r="164" spans="1:13" s="36" customFormat="1" ht="24" customHeight="1">
      <c r="A164" s="132"/>
      <c r="B164" s="133" t="s">
        <v>48</v>
      </c>
      <c r="C164" s="134"/>
      <c r="D164" s="134"/>
      <c r="E164" s="134"/>
      <c r="F164" s="134"/>
      <c r="G164" s="135"/>
      <c r="H164" s="135"/>
      <c r="I164" s="136"/>
      <c r="J164" s="134"/>
      <c r="K164" s="282">
        <f>K165</f>
        <v>0</v>
      </c>
      <c r="L164" s="132" t="s">
        <v>1</v>
      </c>
      <c r="M164" s="134"/>
    </row>
    <row r="165" spans="1:13" s="36" customFormat="1" ht="24" customHeight="1">
      <c r="A165" s="137" t="s">
        <v>26</v>
      </c>
      <c r="B165" s="138"/>
      <c r="C165" s="139"/>
      <c r="D165" s="139"/>
      <c r="E165" s="139"/>
      <c r="F165" s="139"/>
      <c r="G165" s="140"/>
      <c r="H165" s="140"/>
      <c r="I165" s="141"/>
      <c r="J165" s="139"/>
      <c r="K165" s="283">
        <f>SUM(K166)</f>
        <v>0</v>
      </c>
      <c r="L165" s="24" t="s">
        <v>1</v>
      </c>
      <c r="M165" s="139"/>
    </row>
    <row r="166" spans="1:13" s="67" customFormat="1">
      <c r="A166" s="64" t="s">
        <v>32</v>
      </c>
      <c r="B166" s="61"/>
      <c r="C166" s="61"/>
      <c r="D166" s="65"/>
      <c r="E166" s="65"/>
      <c r="F166" s="65"/>
      <c r="G166" s="65"/>
      <c r="H166" s="65"/>
      <c r="I166" s="65"/>
      <c r="J166" s="65"/>
      <c r="K166" s="284">
        <f>SUM(I167)</f>
        <v>0</v>
      </c>
      <c r="L166" s="61" t="s">
        <v>1</v>
      </c>
      <c r="M166" s="65"/>
    </row>
    <row r="167" spans="1:13" s="36" customFormat="1" ht="48.75" customHeight="1">
      <c r="A167" s="142"/>
      <c r="B167" s="358" t="s">
        <v>47</v>
      </c>
      <c r="C167" s="358"/>
      <c r="D167" s="358"/>
      <c r="E167" s="358"/>
      <c r="F167" s="358"/>
      <c r="G167" s="358"/>
      <c r="H167" s="255"/>
      <c r="I167" s="280">
        <f>SUM(L168:L170)</f>
        <v>0</v>
      </c>
      <c r="J167" s="281" t="s">
        <v>1</v>
      </c>
      <c r="K167" s="143"/>
      <c r="L167" s="143"/>
      <c r="M167" s="144"/>
    </row>
    <row r="168" spans="1:13" s="88" customFormat="1">
      <c r="B168" s="73">
        <v>1</v>
      </c>
      <c r="C168" s="74" t="s">
        <v>70</v>
      </c>
      <c r="D168" s="78"/>
      <c r="K168" s="89"/>
      <c r="L168" s="249"/>
      <c r="M168" s="90" t="s">
        <v>1</v>
      </c>
    </row>
    <row r="169" spans="1:13" s="88" customFormat="1">
      <c r="B169" s="73">
        <v>2</v>
      </c>
      <c r="C169" s="74" t="s">
        <v>70</v>
      </c>
      <c r="D169" s="78"/>
      <c r="K169" s="89"/>
      <c r="L169" s="249"/>
      <c r="M169" s="90" t="s">
        <v>1</v>
      </c>
    </row>
    <row r="170" spans="1:13" s="88" customFormat="1">
      <c r="B170" s="73">
        <v>3</v>
      </c>
      <c r="C170" s="74" t="s">
        <v>70</v>
      </c>
      <c r="D170" s="78"/>
      <c r="K170" s="89"/>
      <c r="L170" s="249"/>
      <c r="M170" s="90" t="s">
        <v>1</v>
      </c>
    </row>
    <row r="171" spans="1:13" s="36" customFormat="1">
      <c r="A171" s="145"/>
      <c r="B171" s="146"/>
      <c r="C171" s="147"/>
      <c r="D171" s="147"/>
      <c r="E171" s="147"/>
      <c r="F171" s="147"/>
      <c r="G171" s="148"/>
      <c r="H171" s="148"/>
      <c r="I171" s="149"/>
      <c r="J171" s="147"/>
      <c r="K171" s="149"/>
      <c r="L171" s="149"/>
      <c r="M171" s="145"/>
    </row>
    <row r="172" spans="1:13" s="156" customFormat="1" ht="24" customHeight="1">
      <c r="A172" s="150" t="s">
        <v>126</v>
      </c>
      <c r="B172" s="151"/>
      <c r="C172" s="151"/>
      <c r="D172" s="152"/>
      <c r="E172" s="153"/>
      <c r="F172" s="153"/>
      <c r="G172" s="153"/>
      <c r="H172" s="153"/>
      <c r="I172" s="153"/>
      <c r="J172" s="153"/>
      <c r="K172" s="286">
        <f>K173</f>
        <v>0</v>
      </c>
      <c r="L172" s="154" t="s">
        <v>1</v>
      </c>
      <c r="M172" s="155"/>
    </row>
    <row r="173" spans="1:13" s="163" customFormat="1" ht="24" customHeight="1">
      <c r="A173" s="118"/>
      <c r="B173" s="157" t="s">
        <v>49</v>
      </c>
      <c r="C173" s="158"/>
      <c r="D173" s="159"/>
      <c r="E173" s="160"/>
      <c r="F173" s="160"/>
      <c r="G173" s="160"/>
      <c r="H173" s="160"/>
      <c r="I173" s="160"/>
      <c r="J173" s="160"/>
      <c r="K173" s="287">
        <f>K174</f>
        <v>0</v>
      </c>
      <c r="L173" s="161" t="s">
        <v>1</v>
      </c>
      <c r="M173" s="162"/>
    </row>
    <row r="174" spans="1:13" s="165" customFormat="1">
      <c r="A174" s="164" t="s">
        <v>26</v>
      </c>
      <c r="G174" s="166"/>
      <c r="H174" s="166"/>
      <c r="I174" s="167"/>
      <c r="K174" s="288">
        <f>K175</f>
        <v>0</v>
      </c>
      <c r="L174" s="168" t="s">
        <v>1</v>
      </c>
    </row>
    <row r="175" spans="1:13" s="170" customFormat="1">
      <c r="A175" s="164"/>
      <c r="B175" s="169" t="s">
        <v>50</v>
      </c>
      <c r="C175" s="165"/>
      <c r="D175" s="165"/>
      <c r="E175" s="165"/>
      <c r="F175" s="165"/>
      <c r="G175" s="166"/>
      <c r="H175" s="166"/>
      <c r="I175" s="167"/>
      <c r="J175" s="165"/>
      <c r="K175" s="288">
        <f>L181+L186+L176</f>
        <v>0</v>
      </c>
      <c r="L175" s="168" t="s">
        <v>1</v>
      </c>
      <c r="M175" s="165"/>
    </row>
    <row r="176" spans="1:13" s="173" customFormat="1">
      <c r="A176" s="171"/>
      <c r="B176" s="172" t="s">
        <v>51</v>
      </c>
      <c r="G176" s="174"/>
      <c r="H176" s="174"/>
      <c r="I176" s="175"/>
      <c r="K176" s="176"/>
      <c r="L176" s="285">
        <f>SUM(L177:L179)</f>
        <v>0</v>
      </c>
      <c r="M176" s="177" t="s">
        <v>1</v>
      </c>
    </row>
    <row r="177" spans="1:13" s="88" customFormat="1">
      <c r="B177" s="73">
        <v>1</v>
      </c>
      <c r="C177" s="74" t="s">
        <v>110</v>
      </c>
      <c r="D177" s="78"/>
      <c r="K177" s="89"/>
      <c r="L177" s="249"/>
      <c r="M177" s="90" t="s">
        <v>1</v>
      </c>
    </row>
    <row r="178" spans="1:13" s="88" customFormat="1">
      <c r="B178" s="73">
        <v>2</v>
      </c>
      <c r="C178" s="74" t="s">
        <v>110</v>
      </c>
      <c r="D178" s="78"/>
      <c r="K178" s="89"/>
      <c r="L178" s="249"/>
      <c r="M178" s="90" t="s">
        <v>1</v>
      </c>
    </row>
    <row r="179" spans="1:13" s="88" customFormat="1">
      <c r="B179" s="73">
        <v>3</v>
      </c>
      <c r="C179" s="74" t="s">
        <v>110</v>
      </c>
      <c r="D179" s="78"/>
      <c r="K179" s="89"/>
      <c r="L179" s="249"/>
      <c r="M179" s="90" t="s">
        <v>1</v>
      </c>
    </row>
    <row r="180" spans="1:13" s="88" customFormat="1">
      <c r="B180" s="73"/>
      <c r="C180" s="74"/>
      <c r="D180" s="78"/>
      <c r="K180" s="89"/>
      <c r="L180" s="76"/>
      <c r="M180" s="90"/>
    </row>
    <row r="181" spans="1:13" s="173" customFormat="1">
      <c r="A181" s="171"/>
      <c r="B181" s="172" t="s">
        <v>52</v>
      </c>
      <c r="G181" s="174"/>
      <c r="H181" s="174"/>
      <c r="I181" s="175"/>
      <c r="K181" s="176"/>
      <c r="L181" s="285">
        <f>SUM(L182:L184)</f>
        <v>0</v>
      </c>
      <c r="M181" s="177" t="s">
        <v>1</v>
      </c>
    </row>
    <row r="182" spans="1:13" s="88" customFormat="1">
      <c r="B182" s="73">
        <v>1</v>
      </c>
      <c r="C182" s="74" t="s">
        <v>110</v>
      </c>
      <c r="D182" s="78"/>
      <c r="K182" s="89"/>
      <c r="L182" s="249"/>
      <c r="M182" s="90" t="s">
        <v>1</v>
      </c>
    </row>
    <row r="183" spans="1:13" s="88" customFormat="1">
      <c r="B183" s="73">
        <v>2</v>
      </c>
      <c r="C183" s="74" t="s">
        <v>110</v>
      </c>
      <c r="D183" s="78"/>
      <c r="K183" s="89"/>
      <c r="L183" s="249"/>
      <c r="M183" s="90" t="s">
        <v>1</v>
      </c>
    </row>
    <row r="184" spans="1:13" s="88" customFormat="1">
      <c r="B184" s="73">
        <v>3</v>
      </c>
      <c r="C184" s="74" t="s">
        <v>110</v>
      </c>
      <c r="D184" s="78"/>
      <c r="K184" s="89"/>
      <c r="L184" s="249"/>
      <c r="M184" s="90" t="s">
        <v>1</v>
      </c>
    </row>
    <row r="185" spans="1:13" s="100" customFormat="1" ht="16.5" customHeight="1">
      <c r="A185" s="69"/>
      <c r="B185" s="98"/>
      <c r="C185" s="98"/>
      <c r="K185" s="123"/>
      <c r="L185" s="99"/>
    </row>
    <row r="186" spans="1:13" s="183" customFormat="1">
      <c r="A186" s="178"/>
      <c r="B186" s="179" t="s">
        <v>53</v>
      </c>
      <c r="C186" s="180"/>
      <c r="D186" s="181"/>
      <c r="E186" s="181"/>
      <c r="F186" s="181"/>
      <c r="G186" s="181"/>
      <c r="H186" s="181"/>
      <c r="I186" s="181"/>
      <c r="J186" s="181"/>
      <c r="K186" s="181"/>
      <c r="L186" s="182">
        <f>SUM(L187:L189)</f>
        <v>0</v>
      </c>
      <c r="M186" s="181" t="s">
        <v>1</v>
      </c>
    </row>
    <row r="187" spans="1:13" s="88" customFormat="1">
      <c r="B187" s="73">
        <v>1</v>
      </c>
      <c r="C187" s="74" t="s">
        <v>73</v>
      </c>
      <c r="D187" s="78"/>
      <c r="K187" s="89"/>
      <c r="L187" s="249"/>
      <c r="M187" s="90" t="s">
        <v>1</v>
      </c>
    </row>
    <row r="188" spans="1:13" s="88" customFormat="1">
      <c r="B188" s="73">
        <v>2</v>
      </c>
      <c r="C188" s="74" t="s">
        <v>73</v>
      </c>
      <c r="D188" s="78"/>
      <c r="K188" s="89"/>
      <c r="L188" s="249"/>
      <c r="M188" s="90" t="s">
        <v>1</v>
      </c>
    </row>
    <row r="189" spans="1:13" s="88" customFormat="1">
      <c r="B189" s="73">
        <v>3</v>
      </c>
      <c r="C189" s="74" t="s">
        <v>73</v>
      </c>
      <c r="D189" s="78"/>
      <c r="K189" s="89"/>
      <c r="L189" s="249"/>
      <c r="M189" s="90" t="s">
        <v>1</v>
      </c>
    </row>
    <row r="190" spans="1:13" s="88" customFormat="1">
      <c r="B190" s="73"/>
      <c r="C190" s="74"/>
      <c r="D190" s="78"/>
      <c r="K190" s="89"/>
      <c r="L190" s="76"/>
      <c r="M190" s="90"/>
    </row>
    <row r="191" spans="1:13" ht="27.75">
      <c r="B191" s="54" t="s">
        <v>115</v>
      </c>
      <c r="C191" s="200"/>
      <c r="D191" s="200"/>
      <c r="E191" s="200"/>
      <c r="F191" s="200"/>
      <c r="G191" s="200"/>
      <c r="H191" s="200"/>
      <c r="I191" s="200"/>
      <c r="J191" s="200"/>
      <c r="K191" s="275"/>
      <c r="L191" s="56" t="s">
        <v>1</v>
      </c>
      <c r="M191" s="56"/>
    </row>
    <row r="192" spans="1:13" ht="15.75" customHeight="1">
      <c r="B192" s="54"/>
      <c r="C192" s="200"/>
      <c r="D192" s="200"/>
      <c r="E192" s="200"/>
      <c r="F192" s="200"/>
      <c r="G192" s="200"/>
      <c r="H192" s="200"/>
      <c r="I192" s="200"/>
      <c r="J192" s="200"/>
      <c r="K192" s="322"/>
      <c r="L192" s="56"/>
      <c r="M192" s="56"/>
    </row>
    <row r="193" spans="2:13" ht="27.75">
      <c r="B193" s="54" t="s">
        <v>79</v>
      </c>
      <c r="C193" s="200"/>
      <c r="D193" s="200"/>
      <c r="E193" s="200"/>
      <c r="F193" s="200"/>
      <c r="G193" s="200"/>
      <c r="H193" s="200"/>
      <c r="I193" s="200"/>
      <c r="J193" s="200"/>
      <c r="K193" s="275">
        <f>SUM(L194:L194)</f>
        <v>0</v>
      </c>
      <c r="L193" s="56" t="s">
        <v>1</v>
      </c>
      <c r="M193" s="56"/>
    </row>
    <row r="194" spans="2:13" s="78" customFormat="1">
      <c r="B194" s="39">
        <v>1</v>
      </c>
      <c r="C194" s="39" t="s">
        <v>60</v>
      </c>
      <c r="D194" s="39"/>
      <c r="K194" s="199"/>
      <c r="L194" s="291"/>
      <c r="M194" s="78" t="s">
        <v>1</v>
      </c>
    </row>
    <row r="195" spans="2:13" s="78" customFormat="1">
      <c r="B195" s="48"/>
      <c r="C195" s="74"/>
      <c r="D195" s="101"/>
      <c r="K195" s="199"/>
      <c r="L195" s="199"/>
    </row>
  </sheetData>
  <mergeCells count="20">
    <mergeCell ref="B159:G159"/>
    <mergeCell ref="B167:G167"/>
    <mergeCell ref="C146:D146"/>
    <mergeCell ref="C147:D147"/>
    <mergeCell ref="I150:J150"/>
    <mergeCell ref="C151:D151"/>
    <mergeCell ref="C152:D152"/>
    <mergeCell ref="C153:D153"/>
    <mergeCell ref="C145:D145"/>
    <mergeCell ref="A1:M1"/>
    <mergeCell ref="A2:M2"/>
    <mergeCell ref="I89:J89"/>
    <mergeCell ref="C90:D90"/>
    <mergeCell ref="C91:D91"/>
    <mergeCell ref="C92:D92"/>
    <mergeCell ref="I95:J95"/>
    <mergeCell ref="C96:D96"/>
    <mergeCell ref="C97:D97"/>
    <mergeCell ref="C98:D98"/>
    <mergeCell ref="I144:J144"/>
  </mergeCells>
  <pageMargins left="0.78740157480314965" right="0.51181102362204722" top="0.74803149606299213" bottom="0.55118110236220474" header="0.31496062992125984" footer="0.15748031496062992"/>
  <pageSetup paperSize="9" scale="74" orientation="portrait" r:id="rId1"/>
  <headerFooter>
    <oddFooter>&amp;C&amp;P/&amp;N&amp;R&amp;A</oddFooter>
  </headerFooter>
  <rowBreaks count="4" manualBreakCount="4">
    <brk id="43" max="10" man="1"/>
    <brk id="86" max="12" man="1"/>
    <brk id="126" max="12" man="1"/>
    <brk id="1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5"/>
  <sheetViews>
    <sheetView showGridLines="0" view="pageBreakPreview" topLeftCell="A20" zoomScaleSheetLayoutView="100" workbookViewId="0">
      <selection activeCell="Q29" sqref="Q29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116</v>
      </c>
      <c r="B5" s="8"/>
      <c r="C5" s="8"/>
      <c r="D5" s="8"/>
      <c r="E5" s="4"/>
      <c r="F5" s="4"/>
      <c r="I5" s="10"/>
      <c r="J5" s="8"/>
      <c r="K5" s="242">
        <f>K6+K46+K145+K162+K181+K183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G9+G19+G30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ht="16.5" customHeight="1">
      <c r="C18" s="29"/>
      <c r="D18" s="30"/>
      <c r="E18" s="29"/>
      <c r="F18" s="29"/>
      <c r="G18" s="30"/>
      <c r="H18" s="30"/>
      <c r="I18" s="329"/>
      <c r="J18" s="31"/>
      <c r="K18" s="32"/>
      <c r="L18" s="33"/>
      <c r="M18" s="34"/>
    </row>
    <row r="19" spans="1:13" s="25" customFormat="1">
      <c r="A19" s="25" t="s">
        <v>122</v>
      </c>
      <c r="G19" s="236">
        <f>I20+I25</f>
        <v>0</v>
      </c>
      <c r="H19" s="63"/>
      <c r="I19" s="27" t="s">
        <v>1</v>
      </c>
      <c r="K19" s="27"/>
      <c r="L19" s="27"/>
    </row>
    <row r="20" spans="1:13" s="25" customFormat="1">
      <c r="B20" s="25" t="s">
        <v>127</v>
      </c>
      <c r="I20" s="236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65</v>
      </c>
      <c r="E21" s="29" t="s">
        <v>6</v>
      </c>
      <c r="F21" s="29"/>
      <c r="G21" s="30" t="s">
        <v>13</v>
      </c>
      <c r="H21" s="30"/>
      <c r="I21" s="239"/>
      <c r="J21" s="31" t="s">
        <v>8</v>
      </c>
      <c r="K21" s="32" t="s">
        <v>9</v>
      </c>
      <c r="L21" s="240">
        <f>17500*12*I21</f>
        <v>0</v>
      </c>
      <c r="M21" s="34" t="s">
        <v>1</v>
      </c>
    </row>
    <row r="22" spans="1:13">
      <c r="C22" s="29" t="s">
        <v>10</v>
      </c>
      <c r="D22" s="30" t="s">
        <v>65</v>
      </c>
      <c r="E22" s="29" t="s">
        <v>6</v>
      </c>
      <c r="F22" s="29"/>
      <c r="G22" s="30" t="s">
        <v>7</v>
      </c>
      <c r="H22" s="30"/>
      <c r="I22" s="239"/>
      <c r="J22" s="31" t="s">
        <v>8</v>
      </c>
      <c r="K22" s="32" t="s">
        <v>9</v>
      </c>
      <c r="L22" s="241">
        <f>15000*12*I22</f>
        <v>0</v>
      </c>
      <c r="M22" s="34" t="s">
        <v>1</v>
      </c>
    </row>
    <row r="23" spans="1:13">
      <c r="C23" s="29" t="s">
        <v>11</v>
      </c>
      <c r="D23" s="30" t="s">
        <v>65</v>
      </c>
      <c r="E23" s="29" t="s">
        <v>6</v>
      </c>
      <c r="F23" s="29"/>
      <c r="G23" s="30" t="s">
        <v>12</v>
      </c>
      <c r="H23" s="30"/>
      <c r="I23" s="239"/>
      <c r="J23" s="31" t="s">
        <v>8</v>
      </c>
      <c r="K23" s="32" t="s">
        <v>9</v>
      </c>
      <c r="L23" s="241">
        <f>11500*12*I23</f>
        <v>0</v>
      </c>
      <c r="M23" s="34" t="s">
        <v>1</v>
      </c>
    </row>
    <row r="24" spans="1:13" ht="12" customHeight="1">
      <c r="C24" s="29"/>
      <c r="D24" s="30"/>
      <c r="E24" s="29"/>
      <c r="F24" s="29"/>
      <c r="G24" s="30"/>
      <c r="H24" s="30"/>
      <c r="I24" s="31"/>
      <c r="J24" s="31"/>
      <c r="K24" s="32"/>
      <c r="L24" s="33"/>
      <c r="M24" s="34"/>
    </row>
    <row r="25" spans="1:13" s="25" customFormat="1">
      <c r="B25" s="25" t="s">
        <v>128</v>
      </c>
      <c r="I25" s="26">
        <f>SUM(L26:L28)</f>
        <v>0</v>
      </c>
      <c r="J25" s="27" t="s">
        <v>1</v>
      </c>
      <c r="L25" s="27"/>
    </row>
    <row r="26" spans="1:13">
      <c r="C26" s="29" t="s">
        <v>5</v>
      </c>
      <c r="D26" s="30" t="s">
        <v>65</v>
      </c>
      <c r="E26" s="29" t="s">
        <v>6</v>
      </c>
      <c r="F26" s="29"/>
      <c r="G26" s="30" t="s">
        <v>13</v>
      </c>
      <c r="H26" s="30"/>
      <c r="I26" s="239"/>
      <c r="J26" s="31" t="s">
        <v>8</v>
      </c>
      <c r="K26" s="32" t="s">
        <v>9</v>
      </c>
      <c r="L26" s="240">
        <f>17500*12*I26</f>
        <v>0</v>
      </c>
      <c r="M26" s="34" t="s">
        <v>1</v>
      </c>
    </row>
    <row r="27" spans="1:13">
      <c r="C27" s="29" t="s">
        <v>10</v>
      </c>
      <c r="D27" s="30" t="s">
        <v>65</v>
      </c>
      <c r="E27" s="29" t="s">
        <v>6</v>
      </c>
      <c r="F27" s="29"/>
      <c r="G27" s="30" t="s">
        <v>7</v>
      </c>
      <c r="H27" s="30"/>
      <c r="I27" s="239"/>
      <c r="J27" s="31" t="s">
        <v>8</v>
      </c>
      <c r="K27" s="32" t="s">
        <v>9</v>
      </c>
      <c r="L27" s="241">
        <f>15000*12*I27</f>
        <v>0</v>
      </c>
      <c r="M27" s="34" t="s">
        <v>1</v>
      </c>
    </row>
    <row r="28" spans="1:13">
      <c r="C28" s="29" t="s">
        <v>11</v>
      </c>
      <c r="D28" s="30" t="s">
        <v>65</v>
      </c>
      <c r="E28" s="29" t="s">
        <v>6</v>
      </c>
      <c r="F28" s="29"/>
      <c r="G28" s="30" t="s">
        <v>12</v>
      </c>
      <c r="H28" s="30"/>
      <c r="I28" s="239"/>
      <c r="J28" s="31" t="s">
        <v>8</v>
      </c>
      <c r="K28" s="32" t="s">
        <v>9</v>
      </c>
      <c r="L28" s="241">
        <f>11500*12*I28</f>
        <v>0</v>
      </c>
      <c r="M28" s="34" t="s">
        <v>1</v>
      </c>
    </row>
    <row r="29" spans="1:13">
      <c r="B29" s="25"/>
      <c r="C29" s="38"/>
      <c r="D29" s="39"/>
      <c r="E29" s="38"/>
      <c r="F29" s="38"/>
      <c r="G29" s="30"/>
      <c r="H29" s="30"/>
      <c r="I29" s="40"/>
      <c r="J29" s="232"/>
      <c r="K29" s="32"/>
      <c r="L29" s="33"/>
      <c r="M29" s="33"/>
    </row>
    <row r="30" spans="1:13">
      <c r="A30" s="41" t="s">
        <v>14</v>
      </c>
      <c r="B30" s="41"/>
      <c r="C30" s="42"/>
      <c r="D30" s="41"/>
      <c r="E30" s="42" t="s">
        <v>39</v>
      </c>
      <c r="F30" s="42"/>
      <c r="G30" s="292"/>
      <c r="H30" s="248"/>
      <c r="I30" s="43" t="s">
        <v>1</v>
      </c>
      <c r="J30" s="231"/>
      <c r="K30" s="32"/>
      <c r="L30" s="33"/>
      <c r="M30" s="34"/>
    </row>
    <row r="31" spans="1:13" s="36" customFormat="1" ht="13.5" customHeight="1">
      <c r="B31" s="37"/>
      <c r="C31" s="38"/>
      <c r="D31" s="39"/>
      <c r="E31" s="38"/>
      <c r="F31" s="38"/>
      <c r="G31" s="30"/>
      <c r="H31" s="30"/>
      <c r="I31" s="40"/>
      <c r="J31" s="40"/>
      <c r="K31" s="44"/>
      <c r="L31" s="33"/>
      <c r="M31" s="33"/>
    </row>
    <row r="32" spans="1:13" s="22" customFormat="1">
      <c r="A32" s="20" t="s">
        <v>15</v>
      </c>
      <c r="B32" s="21"/>
      <c r="C32" s="21"/>
      <c r="K32" s="238">
        <f>I33+I43</f>
        <v>0</v>
      </c>
      <c r="L32" s="21" t="s">
        <v>1</v>
      </c>
    </row>
    <row r="33" spans="1:13" s="25" customFormat="1">
      <c r="A33" s="25" t="s">
        <v>16</v>
      </c>
      <c r="I33" s="236">
        <f>K34+K39</f>
        <v>0</v>
      </c>
      <c r="J33" s="25" t="s">
        <v>1</v>
      </c>
    </row>
    <row r="34" spans="1:13" s="25" customFormat="1">
      <c r="B34" s="25" t="s">
        <v>17</v>
      </c>
      <c r="J34" s="28"/>
      <c r="K34" s="235">
        <f>SUM(L35:L38)</f>
        <v>0</v>
      </c>
      <c r="L34" s="25" t="s">
        <v>1</v>
      </c>
    </row>
    <row r="35" spans="1:13">
      <c r="D35" s="1" t="s">
        <v>18</v>
      </c>
      <c r="J35" s="35"/>
      <c r="K35" s="35"/>
      <c r="L35" s="233"/>
      <c r="M35" s="31" t="s">
        <v>1</v>
      </c>
    </row>
    <row r="36" spans="1:13">
      <c r="D36" s="36" t="s">
        <v>19</v>
      </c>
      <c r="J36" s="35"/>
      <c r="K36" s="35"/>
      <c r="L36" s="233"/>
      <c r="M36" s="202" t="s">
        <v>1</v>
      </c>
    </row>
    <row r="37" spans="1:13">
      <c r="D37" s="47" t="s">
        <v>20</v>
      </c>
      <c r="J37" s="35"/>
      <c r="K37" s="35"/>
      <c r="L37" s="233"/>
      <c r="M37" s="202" t="s">
        <v>1</v>
      </c>
    </row>
    <row r="38" spans="1:13">
      <c r="D38" s="47" t="s">
        <v>130</v>
      </c>
      <c r="J38" s="35"/>
      <c r="K38" s="35"/>
      <c r="L38" s="233"/>
      <c r="M38" s="202" t="s">
        <v>1</v>
      </c>
    </row>
    <row r="39" spans="1:13" s="25" customFormat="1">
      <c r="B39" s="25" t="s">
        <v>21</v>
      </c>
      <c r="K39" s="235">
        <f>SUM(L40:L41)</f>
        <v>0</v>
      </c>
      <c r="L39" s="25" t="s">
        <v>1</v>
      </c>
    </row>
    <row r="40" spans="1:13">
      <c r="D40" s="1" t="s">
        <v>22</v>
      </c>
      <c r="K40" s="35"/>
      <c r="L40" s="237">
        <f>K8*0.05</f>
        <v>0</v>
      </c>
      <c r="M40" s="34" t="s">
        <v>1</v>
      </c>
    </row>
    <row r="41" spans="1:13">
      <c r="D41" s="48" t="s">
        <v>23</v>
      </c>
      <c r="K41" s="35"/>
      <c r="L41" s="237"/>
      <c r="M41" s="34" t="s">
        <v>1</v>
      </c>
    </row>
    <row r="42" spans="1:13" s="25" customFormat="1">
      <c r="K42" s="247"/>
    </row>
    <row r="43" spans="1:13">
      <c r="A43" s="49" t="s">
        <v>24</v>
      </c>
      <c r="B43" s="49"/>
      <c r="C43" s="49"/>
      <c r="D43" s="49"/>
      <c r="E43" s="49"/>
      <c r="F43" s="49"/>
      <c r="G43" s="49"/>
      <c r="H43" s="49"/>
      <c r="I43" s="236"/>
      <c r="J43" s="49" t="s">
        <v>1</v>
      </c>
      <c r="K43" s="49"/>
      <c r="L43" s="49"/>
      <c r="M43" s="49"/>
    </row>
    <row r="44" spans="1:13">
      <c r="A44" s="49"/>
      <c r="B44" s="49"/>
      <c r="C44" s="49"/>
      <c r="D44" s="49"/>
      <c r="E44" s="49"/>
      <c r="F44" s="49"/>
      <c r="G44" s="49"/>
      <c r="H44" s="49"/>
      <c r="I44" s="63"/>
      <c r="J44" s="49"/>
      <c r="K44" s="49"/>
      <c r="L44" s="49"/>
      <c r="M44" s="49"/>
    </row>
    <row r="45" spans="1:13">
      <c r="D45" s="48"/>
      <c r="K45" s="35"/>
      <c r="L45" s="34"/>
      <c r="M45" s="34"/>
    </row>
    <row r="46" spans="1:13" s="52" customFormat="1" ht="27.75">
      <c r="A46" s="11" t="s">
        <v>125</v>
      </c>
      <c r="B46" s="9"/>
      <c r="C46" s="9"/>
      <c r="D46" s="9"/>
      <c r="E46" s="9"/>
      <c r="F46" s="9"/>
      <c r="G46" s="9"/>
      <c r="H46" s="9"/>
      <c r="I46" s="50"/>
      <c r="J46" s="9"/>
      <c r="K46" s="295">
        <f>K47+K96</f>
        <v>0</v>
      </c>
      <c r="L46" s="51" t="s">
        <v>1</v>
      </c>
      <c r="M46" s="9"/>
    </row>
    <row r="47" spans="1:13" s="53" customFormat="1" ht="26.25" customHeight="1">
      <c r="B47" s="54" t="s">
        <v>25</v>
      </c>
      <c r="C47" s="54"/>
      <c r="I47" s="55"/>
      <c r="K47" s="296">
        <f>SUM(K48,K77,K83)</f>
        <v>0</v>
      </c>
      <c r="L47" s="56" t="s">
        <v>1</v>
      </c>
    </row>
    <row r="48" spans="1:13" s="22" customFormat="1" ht="27.75" customHeight="1">
      <c r="A48" s="57" t="s">
        <v>26</v>
      </c>
      <c r="B48" s="21"/>
      <c r="C48" s="21"/>
      <c r="K48" s="297">
        <f>K49+K62</f>
        <v>0</v>
      </c>
      <c r="L48" s="21" t="s">
        <v>1</v>
      </c>
    </row>
    <row r="49" spans="1:13" s="60" customFormat="1" ht="26.25" customHeight="1">
      <c r="A49" s="58" t="s">
        <v>27</v>
      </c>
      <c r="B49" s="59"/>
      <c r="C49" s="59"/>
      <c r="K49" s="298">
        <f>I50+I60</f>
        <v>0</v>
      </c>
      <c r="L49" s="59" t="s">
        <v>1</v>
      </c>
    </row>
    <row r="50" spans="1:13" s="25" customFormat="1">
      <c r="A50" s="25" t="s">
        <v>16</v>
      </c>
      <c r="I50" s="236">
        <f>K51+K54+K58</f>
        <v>0</v>
      </c>
      <c r="J50" s="25" t="s">
        <v>1</v>
      </c>
    </row>
    <row r="51" spans="1:13" s="25" customFormat="1">
      <c r="B51" s="25" t="s">
        <v>17</v>
      </c>
      <c r="J51" s="28"/>
      <c r="K51" s="235">
        <f>SUM(L52:L53)</f>
        <v>0</v>
      </c>
      <c r="L51" s="25" t="s">
        <v>1</v>
      </c>
    </row>
    <row r="52" spans="1:13">
      <c r="D52" s="1" t="s">
        <v>28</v>
      </c>
      <c r="J52" s="35"/>
      <c r="K52" s="35"/>
      <c r="L52" s="233"/>
      <c r="M52" s="1" t="s">
        <v>1</v>
      </c>
    </row>
    <row r="53" spans="1:13">
      <c r="D53" s="48" t="s">
        <v>29</v>
      </c>
      <c r="J53" s="35"/>
      <c r="K53" s="35"/>
      <c r="L53" s="234"/>
      <c r="M53" s="34" t="s">
        <v>1</v>
      </c>
    </row>
    <row r="54" spans="1:13" s="25" customFormat="1">
      <c r="B54" s="25" t="s">
        <v>21</v>
      </c>
      <c r="K54" s="235">
        <f>SUM(L55:L57)</f>
        <v>0</v>
      </c>
      <c r="L54" s="25" t="s">
        <v>1</v>
      </c>
    </row>
    <row r="55" spans="1:13" s="25" customFormat="1">
      <c r="D55" s="1" t="s">
        <v>67</v>
      </c>
      <c r="K55" s="28"/>
      <c r="L55" s="233"/>
      <c r="M55" s="1" t="s">
        <v>1</v>
      </c>
    </row>
    <row r="56" spans="1:13" s="25" customFormat="1">
      <c r="D56" s="1" t="s">
        <v>68</v>
      </c>
      <c r="K56" s="28"/>
      <c r="L56" s="234"/>
      <c r="M56" s="34" t="s">
        <v>1</v>
      </c>
    </row>
    <row r="57" spans="1:13" s="25" customFormat="1">
      <c r="D57" s="1" t="s">
        <v>69</v>
      </c>
      <c r="K57" s="28"/>
      <c r="L57" s="234"/>
      <c r="M57" s="34" t="s">
        <v>1</v>
      </c>
    </row>
    <row r="58" spans="1:13" s="25" customFormat="1">
      <c r="B58" s="25" t="s">
        <v>30</v>
      </c>
      <c r="K58" s="235"/>
      <c r="L58" s="25" t="s">
        <v>1</v>
      </c>
    </row>
    <row r="59" spans="1:13" s="25" customFormat="1">
      <c r="K59" s="247"/>
    </row>
    <row r="60" spans="1:13" s="25" customFormat="1">
      <c r="A60" s="25" t="s">
        <v>31</v>
      </c>
      <c r="I60" s="236"/>
      <c r="J60" s="25" t="s">
        <v>1</v>
      </c>
      <c r="K60" s="27"/>
      <c r="L60" s="27"/>
    </row>
    <row r="61" spans="1:13" s="25" customFormat="1" ht="13.5" customHeight="1">
      <c r="I61" s="63"/>
      <c r="K61" s="27"/>
      <c r="L61" s="27"/>
    </row>
    <row r="62" spans="1:13" s="67" customFormat="1">
      <c r="A62" s="64" t="s">
        <v>32</v>
      </c>
      <c r="B62" s="61"/>
      <c r="C62" s="61"/>
      <c r="D62" s="65"/>
      <c r="E62" s="65"/>
      <c r="F62" s="65"/>
      <c r="G62" s="65"/>
      <c r="H62" s="65"/>
      <c r="I62" s="65"/>
      <c r="J62" s="65"/>
      <c r="K62" s="250">
        <f>SUM(I63,I68,I72)</f>
        <v>0</v>
      </c>
      <c r="L62" s="61" t="s">
        <v>1</v>
      </c>
      <c r="M62" s="65"/>
    </row>
    <row r="63" spans="1:13" s="72" customFormat="1">
      <c r="A63" s="66"/>
      <c r="B63" s="68" t="s">
        <v>33</v>
      </c>
      <c r="C63" s="69"/>
      <c r="D63" s="70"/>
      <c r="E63" s="71"/>
      <c r="F63" s="71"/>
      <c r="G63" s="66"/>
      <c r="H63" s="66"/>
      <c r="I63" s="238">
        <f>SUM(L64:L66)</f>
        <v>0</v>
      </c>
      <c r="J63" s="24" t="s">
        <v>1</v>
      </c>
      <c r="K63" s="66"/>
      <c r="L63" s="66"/>
      <c r="M63" s="66"/>
    </row>
    <row r="64" spans="1:13" s="75" customFormat="1">
      <c r="A64" s="34"/>
      <c r="B64" s="73">
        <v>1</v>
      </c>
      <c r="C64" s="74" t="s">
        <v>70</v>
      </c>
      <c r="E64" s="34"/>
      <c r="F64" s="34"/>
      <c r="G64" s="34"/>
      <c r="H64" s="34"/>
      <c r="I64" s="34"/>
      <c r="J64" s="34"/>
      <c r="K64" s="34"/>
      <c r="L64" s="249"/>
      <c r="M64" s="34" t="s">
        <v>1</v>
      </c>
    </row>
    <row r="65" spans="1:13" s="75" customFormat="1">
      <c r="A65" s="34"/>
      <c r="B65" s="73">
        <v>2</v>
      </c>
      <c r="C65" s="74" t="s">
        <v>70</v>
      </c>
      <c r="E65" s="34"/>
      <c r="F65" s="34"/>
      <c r="G65" s="34"/>
      <c r="H65" s="34"/>
      <c r="I65" s="34"/>
      <c r="J65" s="34"/>
      <c r="K65" s="34"/>
      <c r="L65" s="249"/>
      <c r="M65" s="34" t="s">
        <v>1</v>
      </c>
    </row>
    <row r="66" spans="1:13" s="75" customFormat="1">
      <c r="A66" s="34"/>
      <c r="B66" s="73">
        <v>3</v>
      </c>
      <c r="C66" s="74" t="s">
        <v>70</v>
      </c>
      <c r="E66" s="34"/>
      <c r="F66" s="34"/>
      <c r="G66" s="34"/>
      <c r="H66" s="34"/>
      <c r="I66" s="34"/>
      <c r="J66" s="34"/>
      <c r="K66" s="34"/>
      <c r="L66" s="249"/>
      <c r="M66" s="34" t="s">
        <v>1</v>
      </c>
    </row>
    <row r="67" spans="1:13" s="75" customFormat="1" ht="9.75" customHeight="1">
      <c r="A67" s="34"/>
      <c r="B67" s="73"/>
      <c r="C67" s="74"/>
      <c r="E67" s="34"/>
      <c r="F67" s="34"/>
      <c r="G67" s="34"/>
      <c r="H67" s="34"/>
      <c r="I67" s="34"/>
      <c r="J67" s="34"/>
      <c r="K67" s="34"/>
      <c r="L67" s="76"/>
      <c r="M67" s="34"/>
    </row>
    <row r="68" spans="1:13" s="87" customFormat="1" ht="27" customHeight="1">
      <c r="A68" s="83"/>
      <c r="B68" s="68" t="s">
        <v>34</v>
      </c>
      <c r="C68" s="68"/>
      <c r="D68" s="68"/>
      <c r="E68" s="68"/>
      <c r="F68" s="68"/>
      <c r="G68" s="68"/>
      <c r="H68" s="68"/>
      <c r="I68" s="251">
        <f>SUM(L69:L71)</f>
        <v>0</v>
      </c>
      <c r="J68" s="85" t="s">
        <v>1</v>
      </c>
      <c r="K68" s="84"/>
      <c r="L68" s="85"/>
      <c r="M68" s="86"/>
    </row>
    <row r="69" spans="1:13" s="88" customFormat="1">
      <c r="B69" s="73">
        <v>1</v>
      </c>
      <c r="C69" s="74" t="s">
        <v>70</v>
      </c>
      <c r="D69" s="78"/>
      <c r="K69" s="89"/>
      <c r="L69" s="249"/>
      <c r="M69" s="90" t="s">
        <v>1</v>
      </c>
    </row>
    <row r="70" spans="1:13" s="88" customFormat="1">
      <c r="B70" s="73">
        <v>2</v>
      </c>
      <c r="C70" s="74" t="s">
        <v>70</v>
      </c>
      <c r="D70" s="78"/>
      <c r="K70" s="89"/>
      <c r="L70" s="249"/>
      <c r="M70" s="90" t="s">
        <v>1</v>
      </c>
    </row>
    <row r="71" spans="1:13" s="88" customFormat="1" ht="24" customHeight="1">
      <c r="B71" s="73">
        <v>3</v>
      </c>
      <c r="C71" s="74" t="s">
        <v>70</v>
      </c>
      <c r="D71" s="78"/>
      <c r="I71" s="91"/>
      <c r="J71" s="92"/>
      <c r="K71" s="89"/>
      <c r="L71" s="249"/>
      <c r="M71" s="90" t="s">
        <v>1</v>
      </c>
    </row>
    <row r="72" spans="1:13" s="72" customFormat="1">
      <c r="A72" s="93"/>
      <c r="B72" s="94" t="s">
        <v>35</v>
      </c>
      <c r="C72" s="95"/>
      <c r="D72" s="95"/>
      <c r="E72" s="95"/>
      <c r="F72" s="95"/>
      <c r="G72" s="95"/>
      <c r="H72" s="95"/>
      <c r="I72" s="252">
        <f>SUM(L73:L75)</f>
        <v>0</v>
      </c>
      <c r="J72" s="85" t="s">
        <v>1</v>
      </c>
      <c r="K72" s="96"/>
      <c r="L72" s="85"/>
      <c r="M72" s="97"/>
    </row>
    <row r="73" spans="1:13" s="88" customFormat="1">
      <c r="B73" s="73">
        <v>1</v>
      </c>
      <c r="C73" s="74" t="s">
        <v>70</v>
      </c>
      <c r="D73" s="78"/>
      <c r="K73" s="89"/>
      <c r="L73" s="249"/>
      <c r="M73" s="90" t="s">
        <v>1</v>
      </c>
    </row>
    <row r="74" spans="1:13" s="88" customFormat="1">
      <c r="B74" s="73">
        <v>2</v>
      </c>
      <c r="C74" s="74" t="s">
        <v>70</v>
      </c>
      <c r="D74" s="78"/>
      <c r="K74" s="89"/>
      <c r="L74" s="249"/>
      <c r="M74" s="90" t="s">
        <v>1</v>
      </c>
    </row>
    <row r="75" spans="1:13" s="88" customFormat="1">
      <c r="B75" s="73">
        <v>3</v>
      </c>
      <c r="C75" s="74" t="s">
        <v>70</v>
      </c>
      <c r="D75" s="78"/>
      <c r="K75" s="89"/>
      <c r="L75" s="249"/>
      <c r="M75" s="90" t="s">
        <v>1</v>
      </c>
    </row>
    <row r="76" spans="1:13" s="88" customFormat="1" ht="11.25" customHeight="1">
      <c r="C76" s="74"/>
      <c r="D76" s="78"/>
      <c r="K76" s="89"/>
      <c r="L76" s="76"/>
      <c r="M76" s="90"/>
    </row>
    <row r="77" spans="1:13" s="88" customFormat="1">
      <c r="A77" s="57" t="s">
        <v>84</v>
      </c>
      <c r="B77" s="73"/>
      <c r="C77" s="74"/>
      <c r="D77" s="78"/>
      <c r="K77" s="311">
        <f>I78</f>
        <v>0</v>
      </c>
      <c r="L77" s="312" t="s">
        <v>1</v>
      </c>
      <c r="M77" s="312"/>
    </row>
    <row r="78" spans="1:13" s="88" customFormat="1">
      <c r="B78" s="68" t="s">
        <v>34</v>
      </c>
      <c r="C78" s="68"/>
      <c r="D78" s="68"/>
      <c r="E78" s="68"/>
      <c r="F78" s="68"/>
      <c r="G78" s="68"/>
      <c r="H78" s="68"/>
      <c r="I78" s="251">
        <f>SUM(L79:L81)</f>
        <v>0</v>
      </c>
      <c r="J78" s="85" t="s">
        <v>1</v>
      </c>
      <c r="K78" s="84"/>
      <c r="L78" s="85"/>
      <c r="M78" s="86"/>
    </row>
    <row r="79" spans="1:13" s="88" customFormat="1">
      <c r="B79" s="73">
        <v>1</v>
      </c>
      <c r="C79" s="74" t="s">
        <v>85</v>
      </c>
      <c r="D79" s="78"/>
      <c r="K79" s="89"/>
      <c r="L79" s="249"/>
      <c r="M79" s="90" t="s">
        <v>1</v>
      </c>
    </row>
    <row r="80" spans="1:13" s="88" customFormat="1">
      <c r="B80" s="88">
        <v>2</v>
      </c>
      <c r="C80" s="74" t="s">
        <v>70</v>
      </c>
      <c r="D80" s="78"/>
      <c r="K80" s="89"/>
      <c r="L80" s="249"/>
      <c r="M80" s="90" t="s">
        <v>1</v>
      </c>
    </row>
    <row r="81" spans="1:13" s="88" customFormat="1">
      <c r="B81" s="73">
        <v>3</v>
      </c>
      <c r="C81" s="74" t="s">
        <v>70</v>
      </c>
      <c r="D81" s="78"/>
      <c r="K81" s="89"/>
      <c r="L81" s="249"/>
      <c r="M81" s="90" t="s">
        <v>1</v>
      </c>
    </row>
    <row r="82" spans="1:13" s="88" customFormat="1" ht="13.5" customHeight="1">
      <c r="C82" s="74"/>
      <c r="D82" s="78"/>
      <c r="K82" s="89"/>
      <c r="L82" s="76"/>
      <c r="M82" s="90"/>
    </row>
    <row r="83" spans="1:13" s="102" customFormat="1">
      <c r="A83" s="98" t="s">
        <v>36</v>
      </c>
      <c r="B83" s="98"/>
      <c r="C83" s="98"/>
      <c r="D83" s="98"/>
      <c r="E83" s="98"/>
      <c r="F83" s="98"/>
      <c r="G83" s="98"/>
      <c r="H83" s="98"/>
      <c r="I83" s="98"/>
      <c r="J83" s="98"/>
      <c r="K83" s="254">
        <f>I84+I90</f>
        <v>0</v>
      </c>
      <c r="L83" s="99" t="s">
        <v>1</v>
      </c>
      <c r="M83" s="100"/>
    </row>
    <row r="84" spans="1:13" s="102" customFormat="1">
      <c r="A84" s="62" t="s">
        <v>37</v>
      </c>
      <c r="B84" s="62"/>
      <c r="C84" s="62"/>
      <c r="D84" s="62"/>
      <c r="E84" s="62"/>
      <c r="F84" s="62"/>
      <c r="G84" s="62"/>
      <c r="H84" s="62"/>
      <c r="I84" s="253">
        <f>SUM(K86:K88)</f>
        <v>0</v>
      </c>
      <c r="J84" s="62" t="s">
        <v>1</v>
      </c>
      <c r="K84" s="103"/>
      <c r="L84" s="62"/>
      <c r="M84" s="104"/>
    </row>
    <row r="85" spans="1:13" s="102" customFormat="1">
      <c r="A85" s="39"/>
      <c r="B85" s="39"/>
      <c r="C85" s="39"/>
      <c r="D85" s="105" t="s">
        <v>38</v>
      </c>
      <c r="E85" s="105" t="s">
        <v>39</v>
      </c>
      <c r="F85" s="105"/>
      <c r="G85" s="105" t="s">
        <v>40</v>
      </c>
      <c r="H85" s="105"/>
      <c r="I85" s="353" t="s">
        <v>41</v>
      </c>
      <c r="J85" s="353"/>
      <c r="K85" s="106" t="s">
        <v>42</v>
      </c>
      <c r="L85" s="82"/>
      <c r="M85" s="39"/>
    </row>
    <row r="86" spans="1:13" s="306" customFormat="1" ht="27" customHeight="1">
      <c r="A86" s="299"/>
      <c r="B86" s="300">
        <v>1</v>
      </c>
      <c r="C86" s="359" t="s">
        <v>71</v>
      </c>
      <c r="D86" s="359"/>
      <c r="E86" s="301"/>
      <c r="F86" s="302"/>
      <c r="G86" s="301"/>
      <c r="H86" s="302"/>
      <c r="I86" s="265"/>
      <c r="J86" s="303"/>
      <c r="K86" s="304">
        <f>I86*E86</f>
        <v>0</v>
      </c>
      <c r="L86" s="305" t="s">
        <v>1</v>
      </c>
      <c r="M86" s="299"/>
    </row>
    <row r="87" spans="1:13" s="306" customFormat="1" ht="27" customHeight="1">
      <c r="A87" s="299"/>
      <c r="B87" s="300">
        <v>2</v>
      </c>
      <c r="C87" s="359" t="s">
        <v>71</v>
      </c>
      <c r="D87" s="359"/>
      <c r="E87" s="301"/>
      <c r="F87" s="302"/>
      <c r="G87" s="301"/>
      <c r="H87" s="302"/>
      <c r="I87" s="265"/>
      <c r="J87" s="303"/>
      <c r="K87" s="304">
        <f t="shared" ref="K87:K88" si="0">I87*E87</f>
        <v>0</v>
      </c>
      <c r="L87" s="305" t="s">
        <v>1</v>
      </c>
      <c r="M87" s="299"/>
    </row>
    <row r="88" spans="1:13" s="306" customFormat="1" ht="27" customHeight="1">
      <c r="A88" s="299"/>
      <c r="B88" s="300">
        <v>3</v>
      </c>
      <c r="C88" s="359" t="s">
        <v>71</v>
      </c>
      <c r="D88" s="359"/>
      <c r="E88" s="301"/>
      <c r="F88" s="302"/>
      <c r="G88" s="301"/>
      <c r="H88" s="302"/>
      <c r="I88" s="265"/>
      <c r="J88" s="303"/>
      <c r="K88" s="304">
        <f t="shared" si="0"/>
        <v>0</v>
      </c>
      <c r="L88" s="305" t="s">
        <v>1</v>
      </c>
      <c r="M88" s="299"/>
    </row>
    <row r="89" spans="1:13" s="88" customFormat="1" ht="15.75" customHeight="1">
      <c r="C89" s="74"/>
      <c r="D89" s="78"/>
      <c r="K89" s="89"/>
      <c r="L89" s="76"/>
      <c r="M89" s="90"/>
    </row>
    <row r="90" spans="1:13" s="102" customFormat="1">
      <c r="A90" s="62" t="s">
        <v>72</v>
      </c>
      <c r="B90" s="62"/>
      <c r="C90" s="62"/>
      <c r="D90" s="62"/>
      <c r="E90" s="62"/>
      <c r="F90" s="62"/>
      <c r="G90" s="62"/>
      <c r="H90" s="62"/>
      <c r="I90" s="253">
        <f>SUM(K92:K94)</f>
        <v>0</v>
      </c>
      <c r="J90" s="62" t="s">
        <v>1</v>
      </c>
      <c r="K90" s="103"/>
      <c r="L90" s="62"/>
      <c r="M90" s="104"/>
    </row>
    <row r="91" spans="1:13" s="102" customFormat="1">
      <c r="A91" s="39"/>
      <c r="B91" s="39"/>
      <c r="C91" s="39"/>
      <c r="D91" s="105" t="s">
        <v>38</v>
      </c>
      <c r="E91" s="105" t="s">
        <v>39</v>
      </c>
      <c r="F91" s="105"/>
      <c r="G91" s="105" t="s">
        <v>40</v>
      </c>
      <c r="H91" s="105"/>
      <c r="I91" s="353" t="s">
        <v>41</v>
      </c>
      <c r="J91" s="353"/>
      <c r="K91" s="106" t="s">
        <v>42</v>
      </c>
      <c r="L91" s="82"/>
      <c r="M91" s="39"/>
    </row>
    <row r="92" spans="1:13" s="306" customFormat="1" ht="27" customHeight="1">
      <c r="A92" s="299"/>
      <c r="B92" s="300">
        <v>1</v>
      </c>
      <c r="C92" s="359" t="s">
        <v>71</v>
      </c>
      <c r="D92" s="359"/>
      <c r="E92" s="301"/>
      <c r="F92" s="302"/>
      <c r="G92" s="301"/>
      <c r="H92" s="302"/>
      <c r="I92" s="265"/>
      <c r="J92" s="303"/>
      <c r="K92" s="304">
        <f>I92*E92</f>
        <v>0</v>
      </c>
      <c r="L92" s="305" t="s">
        <v>1</v>
      </c>
      <c r="M92" s="299"/>
    </row>
    <row r="93" spans="1:13" s="306" customFormat="1" ht="27" customHeight="1">
      <c r="A93" s="299"/>
      <c r="B93" s="300">
        <v>2</v>
      </c>
      <c r="C93" s="359" t="s">
        <v>71</v>
      </c>
      <c r="D93" s="359"/>
      <c r="E93" s="301"/>
      <c r="F93" s="302"/>
      <c r="G93" s="301"/>
      <c r="H93" s="302"/>
      <c r="I93" s="265"/>
      <c r="J93" s="303"/>
      <c r="K93" s="304">
        <f t="shared" ref="K93:K94" si="1">I93*E93</f>
        <v>0</v>
      </c>
      <c r="L93" s="305" t="s">
        <v>1</v>
      </c>
      <c r="M93" s="299"/>
    </row>
    <row r="94" spans="1:13" s="306" customFormat="1" ht="27" customHeight="1">
      <c r="A94" s="299"/>
      <c r="B94" s="300">
        <v>3</v>
      </c>
      <c r="C94" s="359" t="s">
        <v>71</v>
      </c>
      <c r="D94" s="359"/>
      <c r="E94" s="301"/>
      <c r="F94" s="302"/>
      <c r="G94" s="301"/>
      <c r="H94" s="302"/>
      <c r="I94" s="265"/>
      <c r="J94" s="303"/>
      <c r="K94" s="307">
        <f t="shared" si="1"/>
        <v>0</v>
      </c>
      <c r="L94" s="305" t="s">
        <v>1</v>
      </c>
      <c r="M94" s="299"/>
    </row>
    <row r="95" spans="1:13" s="264" customFormat="1" ht="17.25" customHeight="1">
      <c r="A95" s="256"/>
      <c r="B95" s="257"/>
      <c r="C95" s="313"/>
      <c r="D95" s="313"/>
      <c r="E95" s="259"/>
      <c r="F95" s="259"/>
      <c r="G95" s="259"/>
      <c r="H95" s="259"/>
      <c r="I95" s="267"/>
      <c r="J95" s="261"/>
      <c r="K95" s="268"/>
      <c r="L95" s="263"/>
      <c r="M95" s="256"/>
    </row>
    <row r="96" spans="1:13" s="114" customFormat="1" ht="27.75">
      <c r="A96" s="53"/>
      <c r="B96" s="54" t="s">
        <v>45</v>
      </c>
      <c r="C96" s="111"/>
      <c r="D96" s="112"/>
      <c r="E96" s="112"/>
      <c r="F96" s="112"/>
      <c r="G96" s="112"/>
      <c r="H96" s="112"/>
      <c r="I96" s="113"/>
      <c r="J96" s="112"/>
      <c r="K96" s="275">
        <f>SUM(K97,K126,K132)</f>
        <v>0</v>
      </c>
      <c r="L96" s="56" t="s">
        <v>1</v>
      </c>
      <c r="M96" s="53"/>
    </row>
    <row r="97" spans="1:13" s="21" customFormat="1" ht="31.5" customHeight="1">
      <c r="A97" s="57" t="s">
        <v>26</v>
      </c>
      <c r="D97" s="22"/>
      <c r="E97" s="22"/>
      <c r="F97" s="22"/>
      <c r="G97" s="22"/>
      <c r="H97" s="22"/>
      <c r="I97" s="22"/>
      <c r="J97" s="22"/>
      <c r="K97" s="238">
        <f>K98+K111</f>
        <v>0</v>
      </c>
      <c r="L97" s="21" t="s">
        <v>1</v>
      </c>
      <c r="M97" s="22"/>
    </row>
    <row r="98" spans="1:13" s="59" customFormat="1" ht="28.5" customHeight="1">
      <c r="A98" s="58" t="s">
        <v>27</v>
      </c>
      <c r="D98" s="60"/>
      <c r="E98" s="60"/>
      <c r="F98" s="60"/>
      <c r="G98" s="60"/>
      <c r="H98" s="60"/>
      <c r="I98" s="60"/>
      <c r="J98" s="60"/>
      <c r="K98" s="250">
        <f>SUM(I99,I109)</f>
        <v>0</v>
      </c>
      <c r="L98" s="59" t="s">
        <v>1</v>
      </c>
      <c r="M98" s="60"/>
    </row>
    <row r="99" spans="1:13" s="25" customFormat="1">
      <c r="A99" s="25" t="s">
        <v>16</v>
      </c>
      <c r="I99" s="236">
        <f>K100+K103+K107</f>
        <v>0</v>
      </c>
      <c r="J99" s="25" t="s">
        <v>1</v>
      </c>
    </row>
    <row r="100" spans="1:13" s="25" customFormat="1">
      <c r="B100" s="25" t="s">
        <v>17</v>
      </c>
      <c r="J100" s="28"/>
      <c r="K100" s="235">
        <f>SUM(L101:L102)</f>
        <v>0</v>
      </c>
      <c r="L100" s="25" t="s">
        <v>1</v>
      </c>
    </row>
    <row r="101" spans="1:13">
      <c r="D101" s="1" t="s">
        <v>28</v>
      </c>
      <c r="J101" s="35"/>
      <c r="K101" s="35"/>
      <c r="L101" s="233"/>
      <c r="M101" s="1" t="s">
        <v>1</v>
      </c>
    </row>
    <row r="102" spans="1:13">
      <c r="D102" s="48" t="s">
        <v>29</v>
      </c>
      <c r="J102" s="35"/>
      <c r="K102" s="35"/>
      <c r="L102" s="234"/>
      <c r="M102" s="34" t="s">
        <v>1</v>
      </c>
    </row>
    <row r="103" spans="1:13" s="25" customFormat="1">
      <c r="B103" s="25" t="s">
        <v>21</v>
      </c>
      <c r="K103" s="235">
        <f>SUM(L104:L106)</f>
        <v>0</v>
      </c>
      <c r="L103" s="25" t="s">
        <v>1</v>
      </c>
    </row>
    <row r="104" spans="1:13" s="25" customFormat="1">
      <c r="D104" s="1" t="s">
        <v>67</v>
      </c>
      <c r="K104" s="28"/>
      <c r="L104" s="233"/>
      <c r="M104" s="1" t="s">
        <v>1</v>
      </c>
    </row>
    <row r="105" spans="1:13" s="25" customFormat="1">
      <c r="D105" s="1" t="s">
        <v>68</v>
      </c>
      <c r="K105" s="28"/>
      <c r="L105" s="234"/>
      <c r="M105" s="34" t="s">
        <v>1</v>
      </c>
    </row>
    <row r="106" spans="1:13" s="25" customFormat="1">
      <c r="D106" s="1" t="s">
        <v>69</v>
      </c>
      <c r="K106" s="28"/>
      <c r="L106" s="234"/>
      <c r="M106" s="34" t="s">
        <v>1</v>
      </c>
    </row>
    <row r="107" spans="1:13" s="25" customFormat="1">
      <c r="B107" s="25" t="s">
        <v>30</v>
      </c>
      <c r="K107" s="235"/>
      <c r="L107" s="25" t="s">
        <v>1</v>
      </c>
    </row>
    <row r="108" spans="1:13" s="25" customFormat="1">
      <c r="K108" s="247"/>
    </row>
    <row r="109" spans="1:13" s="25" customFormat="1">
      <c r="A109" s="25" t="s">
        <v>31</v>
      </c>
      <c r="I109" s="236"/>
      <c r="J109" s="25" t="s">
        <v>1</v>
      </c>
      <c r="K109" s="27"/>
      <c r="L109" s="27"/>
    </row>
    <row r="110" spans="1:13" s="25" customFormat="1">
      <c r="K110" s="28"/>
    </row>
    <row r="111" spans="1:13" s="67" customFormat="1">
      <c r="A111" s="64" t="s">
        <v>32</v>
      </c>
      <c r="B111" s="61"/>
      <c r="C111" s="61"/>
      <c r="D111" s="65"/>
      <c r="E111" s="65"/>
      <c r="F111" s="65"/>
      <c r="G111" s="65"/>
      <c r="H111" s="65"/>
      <c r="I111" s="65"/>
      <c r="J111" s="65"/>
      <c r="K111" s="250">
        <f>SUM(I112,I117,I121)</f>
        <v>0</v>
      </c>
      <c r="L111" s="61" t="s">
        <v>1</v>
      </c>
      <c r="M111" s="65"/>
    </row>
    <row r="112" spans="1:13" s="72" customFormat="1">
      <c r="A112" s="66"/>
      <c r="B112" s="68" t="s">
        <v>33</v>
      </c>
      <c r="C112" s="69"/>
      <c r="D112" s="70"/>
      <c r="E112" s="71"/>
      <c r="F112" s="71"/>
      <c r="G112" s="66"/>
      <c r="H112" s="66"/>
      <c r="I112" s="238">
        <f>SUM(L113:L115)</f>
        <v>0</v>
      </c>
      <c r="J112" s="24" t="s">
        <v>1</v>
      </c>
      <c r="K112" s="66"/>
      <c r="L112" s="66"/>
      <c r="M112" s="66"/>
    </row>
    <row r="113" spans="1:13" s="75" customFormat="1">
      <c r="A113" s="34"/>
      <c r="B113" s="73">
        <v>1</v>
      </c>
      <c r="C113" s="74" t="s">
        <v>70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2</v>
      </c>
      <c r="C114" s="74" t="s">
        <v>70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>
      <c r="A115" s="34"/>
      <c r="B115" s="73">
        <v>3</v>
      </c>
      <c r="C115" s="74" t="s">
        <v>70</v>
      </c>
      <c r="E115" s="34"/>
      <c r="F115" s="34"/>
      <c r="G115" s="34"/>
      <c r="H115" s="34"/>
      <c r="I115" s="34"/>
      <c r="J115" s="34"/>
      <c r="K115" s="34"/>
      <c r="L115" s="249"/>
      <c r="M115" s="34" t="s">
        <v>1</v>
      </c>
    </row>
    <row r="116" spans="1:13" s="75" customFormat="1" ht="9.75" customHeight="1">
      <c r="A116" s="34"/>
      <c r="B116" s="73"/>
      <c r="C116" s="74"/>
      <c r="E116" s="34"/>
      <c r="F116" s="34"/>
      <c r="G116" s="34"/>
      <c r="H116" s="34"/>
      <c r="I116" s="34"/>
      <c r="J116" s="34"/>
      <c r="K116" s="34"/>
      <c r="L116" s="76"/>
      <c r="M116" s="34"/>
    </row>
    <row r="117" spans="1:13" s="87" customFormat="1" ht="27" customHeight="1">
      <c r="A117" s="83"/>
      <c r="B117" s="68" t="s">
        <v>34</v>
      </c>
      <c r="C117" s="68"/>
      <c r="D117" s="68"/>
      <c r="E117" s="68"/>
      <c r="F117" s="68"/>
      <c r="G117" s="68"/>
      <c r="H117" s="68"/>
      <c r="I117" s="251">
        <f>SUM(L118:L120)</f>
        <v>0</v>
      </c>
      <c r="J117" s="85" t="s">
        <v>1</v>
      </c>
      <c r="K117" s="84"/>
      <c r="L117" s="85"/>
      <c r="M117" s="86"/>
    </row>
    <row r="118" spans="1:13" s="88" customFormat="1">
      <c r="B118" s="73">
        <v>1</v>
      </c>
      <c r="C118" s="74" t="s">
        <v>70</v>
      </c>
      <c r="D118" s="78"/>
      <c r="K118" s="89"/>
      <c r="L118" s="249"/>
      <c r="M118" s="90" t="s">
        <v>1</v>
      </c>
    </row>
    <row r="119" spans="1:13" s="88" customFormat="1">
      <c r="B119" s="73">
        <v>2</v>
      </c>
      <c r="C119" s="74" t="s">
        <v>70</v>
      </c>
      <c r="D119" s="78"/>
      <c r="K119" s="89"/>
      <c r="L119" s="249"/>
      <c r="M119" s="90" t="s">
        <v>1</v>
      </c>
    </row>
    <row r="120" spans="1:13" s="88" customFormat="1" ht="24" customHeight="1">
      <c r="B120" s="73">
        <v>3</v>
      </c>
      <c r="C120" s="74" t="s">
        <v>70</v>
      </c>
      <c r="D120" s="78"/>
      <c r="I120" s="91"/>
      <c r="J120" s="92"/>
      <c r="K120" s="89"/>
      <c r="L120" s="249"/>
      <c r="M120" s="90" t="s">
        <v>1</v>
      </c>
    </row>
    <row r="121" spans="1:13" s="72" customFormat="1">
      <c r="A121" s="93"/>
      <c r="B121" s="94" t="s">
        <v>35</v>
      </c>
      <c r="C121" s="95"/>
      <c r="D121" s="95"/>
      <c r="E121" s="95"/>
      <c r="F121" s="95"/>
      <c r="G121" s="95"/>
      <c r="H121" s="95"/>
      <c r="I121" s="252">
        <f>SUM(L122:L124)</f>
        <v>0</v>
      </c>
      <c r="J121" s="85" t="s">
        <v>1</v>
      </c>
      <c r="K121" s="96"/>
      <c r="L121" s="85"/>
      <c r="M121" s="97"/>
    </row>
    <row r="122" spans="1:13" s="88" customFormat="1">
      <c r="B122" s="73">
        <v>1</v>
      </c>
      <c r="C122" s="74" t="s">
        <v>70</v>
      </c>
      <c r="D122" s="78"/>
      <c r="K122" s="89"/>
      <c r="L122" s="249"/>
      <c r="M122" s="90" t="s">
        <v>1</v>
      </c>
    </row>
    <row r="123" spans="1:13" s="88" customFormat="1">
      <c r="B123" s="73">
        <v>2</v>
      </c>
      <c r="C123" s="74" t="s">
        <v>70</v>
      </c>
      <c r="D123" s="78"/>
      <c r="K123" s="89"/>
      <c r="L123" s="249"/>
      <c r="M123" s="90" t="s">
        <v>1</v>
      </c>
    </row>
    <row r="124" spans="1:13" s="88" customFormat="1">
      <c r="B124" s="73">
        <v>3</v>
      </c>
      <c r="C124" s="74" t="s">
        <v>70</v>
      </c>
      <c r="D124" s="78"/>
      <c r="K124" s="89"/>
      <c r="L124" s="249"/>
      <c r="M124" s="90" t="s">
        <v>1</v>
      </c>
    </row>
    <row r="125" spans="1:13" s="88" customFormat="1" ht="15.75" customHeight="1">
      <c r="B125" s="73"/>
      <c r="C125" s="74"/>
      <c r="D125" s="78"/>
      <c r="K125" s="89"/>
      <c r="L125" s="76"/>
      <c r="M125" s="90"/>
    </row>
    <row r="126" spans="1:13" s="88" customFormat="1">
      <c r="A126" s="57" t="s">
        <v>84</v>
      </c>
      <c r="B126" s="73"/>
      <c r="C126" s="74"/>
      <c r="D126" s="78"/>
      <c r="K126" s="311">
        <f>I127</f>
        <v>0</v>
      </c>
      <c r="L126" s="312" t="s">
        <v>1</v>
      </c>
      <c r="M126" s="312"/>
    </row>
    <row r="127" spans="1:13" s="88" customFormat="1">
      <c r="B127" s="68" t="s">
        <v>34</v>
      </c>
      <c r="C127" s="68"/>
      <c r="D127" s="68"/>
      <c r="E127" s="68"/>
      <c r="F127" s="68"/>
      <c r="G127" s="68"/>
      <c r="H127" s="68"/>
      <c r="I127" s="251">
        <f>SUM(L128:L130)</f>
        <v>0</v>
      </c>
      <c r="J127" s="85" t="s">
        <v>1</v>
      </c>
      <c r="K127" s="84"/>
      <c r="L127" s="85"/>
      <c r="M127" s="86"/>
    </row>
    <row r="128" spans="1:13" s="88" customFormat="1">
      <c r="B128" s="73">
        <v>1</v>
      </c>
      <c r="C128" s="74" t="s">
        <v>85</v>
      </c>
      <c r="D128" s="78"/>
      <c r="K128" s="89"/>
      <c r="L128" s="249"/>
      <c r="M128" s="90" t="s">
        <v>1</v>
      </c>
    </row>
    <row r="129" spans="1:13" s="88" customFormat="1">
      <c r="B129" s="88">
        <v>2</v>
      </c>
      <c r="C129" s="74" t="s">
        <v>70</v>
      </c>
      <c r="D129" s="78"/>
      <c r="K129" s="89"/>
      <c r="L129" s="249"/>
      <c r="M129" s="90" t="s">
        <v>1</v>
      </c>
    </row>
    <row r="130" spans="1:13" s="88" customFormat="1">
      <c r="B130" s="73">
        <v>3</v>
      </c>
      <c r="C130" s="74" t="s">
        <v>70</v>
      </c>
      <c r="D130" s="78"/>
      <c r="K130" s="89"/>
      <c r="L130" s="249"/>
      <c r="M130" s="90" t="s">
        <v>1</v>
      </c>
    </row>
    <row r="131" spans="1:13" s="88" customFormat="1">
      <c r="C131" s="74"/>
      <c r="D131" s="78"/>
      <c r="K131" s="89"/>
      <c r="L131" s="76"/>
      <c r="M131" s="90"/>
    </row>
    <row r="132" spans="1:13" s="88" customFormat="1">
      <c r="A132" s="98" t="s">
        <v>36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54">
        <f>SUM(I133,I139)</f>
        <v>0</v>
      </c>
      <c r="L132" s="99" t="s">
        <v>1</v>
      </c>
      <c r="M132" s="100"/>
    </row>
    <row r="133" spans="1:13" s="102" customFormat="1">
      <c r="A133" s="62" t="s">
        <v>37</v>
      </c>
      <c r="B133" s="62"/>
      <c r="C133" s="62"/>
      <c r="D133" s="62"/>
      <c r="E133" s="62"/>
      <c r="F133" s="62"/>
      <c r="G133" s="62"/>
      <c r="H133" s="62"/>
      <c r="I133" s="253">
        <f>SUM(K135:K137)</f>
        <v>0</v>
      </c>
      <c r="J133" s="62" t="s">
        <v>1</v>
      </c>
      <c r="K133" s="103"/>
      <c r="L133" s="62"/>
      <c r="M133" s="104"/>
    </row>
    <row r="134" spans="1:13" s="102" customFormat="1">
      <c r="A134" s="39"/>
      <c r="B134" s="39"/>
      <c r="C134" s="39"/>
      <c r="D134" s="105" t="s">
        <v>38</v>
      </c>
      <c r="E134" s="105" t="s">
        <v>39</v>
      </c>
      <c r="F134" s="105"/>
      <c r="G134" s="105" t="s">
        <v>40</v>
      </c>
      <c r="H134" s="105"/>
      <c r="I134" s="353" t="s">
        <v>41</v>
      </c>
      <c r="J134" s="353"/>
      <c r="K134" s="106" t="s">
        <v>42</v>
      </c>
      <c r="L134" s="82"/>
      <c r="M134" s="39"/>
    </row>
    <row r="135" spans="1:13" s="306" customFormat="1" ht="27" customHeight="1">
      <c r="A135" s="299"/>
      <c r="B135" s="300">
        <v>1</v>
      </c>
      <c r="C135" s="359" t="s">
        <v>71</v>
      </c>
      <c r="D135" s="359"/>
      <c r="E135" s="301"/>
      <c r="F135" s="302"/>
      <c r="G135" s="301"/>
      <c r="H135" s="302"/>
      <c r="I135" s="265"/>
      <c r="J135" s="303"/>
      <c r="K135" s="304">
        <f>I135*E135</f>
        <v>0</v>
      </c>
      <c r="L135" s="305" t="s">
        <v>1</v>
      </c>
      <c r="M135" s="299"/>
    </row>
    <row r="136" spans="1:13" s="306" customFormat="1" ht="27" customHeight="1">
      <c r="A136" s="299"/>
      <c r="B136" s="300">
        <v>2</v>
      </c>
      <c r="C136" s="359" t="s">
        <v>71</v>
      </c>
      <c r="D136" s="359"/>
      <c r="E136" s="301"/>
      <c r="F136" s="302"/>
      <c r="G136" s="301"/>
      <c r="H136" s="302"/>
      <c r="I136" s="265"/>
      <c r="J136" s="303"/>
      <c r="K136" s="304">
        <f t="shared" ref="K136:K137" si="2">I136*E136</f>
        <v>0</v>
      </c>
      <c r="L136" s="305" t="s">
        <v>1</v>
      </c>
      <c r="M136" s="299"/>
    </row>
    <row r="137" spans="1:13" s="306" customFormat="1" ht="27" customHeight="1">
      <c r="A137" s="299"/>
      <c r="B137" s="300">
        <v>3</v>
      </c>
      <c r="C137" s="359" t="s">
        <v>71</v>
      </c>
      <c r="D137" s="359"/>
      <c r="E137" s="301"/>
      <c r="F137" s="302"/>
      <c r="G137" s="301"/>
      <c r="H137" s="302"/>
      <c r="I137" s="265"/>
      <c r="J137" s="303"/>
      <c r="K137" s="304">
        <f t="shared" si="2"/>
        <v>0</v>
      </c>
      <c r="L137" s="305" t="s">
        <v>1</v>
      </c>
      <c r="M137" s="299"/>
    </row>
    <row r="138" spans="1:13" s="88" customFormat="1" ht="15.75" customHeight="1">
      <c r="C138" s="74"/>
      <c r="D138" s="78"/>
      <c r="K138" s="89"/>
      <c r="L138" s="76"/>
      <c r="M138" s="90"/>
    </row>
    <row r="139" spans="1:13" s="102" customFormat="1">
      <c r="A139" s="62" t="s">
        <v>72</v>
      </c>
      <c r="B139" s="62"/>
      <c r="C139" s="62"/>
      <c r="D139" s="62"/>
      <c r="E139" s="62"/>
      <c r="F139" s="62"/>
      <c r="G139" s="62"/>
      <c r="H139" s="62"/>
      <c r="I139" s="253">
        <f>SUM(K141:K143)</f>
        <v>0</v>
      </c>
      <c r="J139" s="62" t="s">
        <v>1</v>
      </c>
      <c r="K139" s="103"/>
      <c r="L139" s="62"/>
      <c r="M139" s="104"/>
    </row>
    <row r="140" spans="1:13" s="102" customFormat="1">
      <c r="A140" s="39"/>
      <c r="B140" s="39"/>
      <c r="C140" s="39"/>
      <c r="D140" s="105" t="s">
        <v>38</v>
      </c>
      <c r="E140" s="105" t="s">
        <v>39</v>
      </c>
      <c r="F140" s="105"/>
      <c r="G140" s="105" t="s">
        <v>40</v>
      </c>
      <c r="H140" s="105"/>
      <c r="I140" s="353" t="s">
        <v>41</v>
      </c>
      <c r="J140" s="353"/>
      <c r="K140" s="106" t="s">
        <v>42</v>
      </c>
      <c r="L140" s="82"/>
      <c r="M140" s="39"/>
    </row>
    <row r="141" spans="1:13" s="306" customFormat="1" ht="27" customHeight="1">
      <c r="A141" s="299"/>
      <c r="B141" s="300">
        <v>1</v>
      </c>
      <c r="C141" s="359" t="s">
        <v>71</v>
      </c>
      <c r="D141" s="359"/>
      <c r="E141" s="301"/>
      <c r="F141" s="302"/>
      <c r="G141" s="301"/>
      <c r="H141" s="302"/>
      <c r="I141" s="265"/>
      <c r="J141" s="303"/>
      <c r="K141" s="304">
        <f>I141*E141</f>
        <v>0</v>
      </c>
      <c r="L141" s="305" t="s">
        <v>1</v>
      </c>
      <c r="M141" s="299"/>
    </row>
    <row r="142" spans="1:13" s="306" customFormat="1" ht="27" customHeight="1">
      <c r="A142" s="299"/>
      <c r="B142" s="300">
        <v>2</v>
      </c>
      <c r="C142" s="359" t="s">
        <v>71</v>
      </c>
      <c r="D142" s="359"/>
      <c r="E142" s="301"/>
      <c r="F142" s="302"/>
      <c r="G142" s="301"/>
      <c r="H142" s="302"/>
      <c r="I142" s="265"/>
      <c r="J142" s="303"/>
      <c r="K142" s="304">
        <f t="shared" ref="K142:K143" si="3">I142*E142</f>
        <v>0</v>
      </c>
      <c r="L142" s="305" t="s">
        <v>1</v>
      </c>
      <c r="M142" s="299"/>
    </row>
    <row r="143" spans="1:13" s="306" customFormat="1" ht="27" customHeight="1">
      <c r="A143" s="299"/>
      <c r="B143" s="300">
        <v>3</v>
      </c>
      <c r="C143" s="359" t="s">
        <v>71</v>
      </c>
      <c r="D143" s="359"/>
      <c r="E143" s="301"/>
      <c r="F143" s="302"/>
      <c r="G143" s="301"/>
      <c r="H143" s="302"/>
      <c r="I143" s="265"/>
      <c r="J143" s="303"/>
      <c r="K143" s="307">
        <f t="shared" si="3"/>
        <v>0</v>
      </c>
      <c r="L143" s="305" t="s">
        <v>1</v>
      </c>
      <c r="M143" s="299"/>
    </row>
    <row r="144" spans="1:13" s="306" customFormat="1">
      <c r="A144" s="299"/>
      <c r="B144" s="300"/>
      <c r="C144" s="330"/>
      <c r="D144" s="330"/>
      <c r="E144" s="302"/>
      <c r="F144" s="302"/>
      <c r="G144" s="302"/>
      <c r="H144" s="302"/>
      <c r="I144" s="81"/>
      <c r="J144" s="303"/>
      <c r="K144" s="338"/>
      <c r="L144" s="305"/>
      <c r="M144" s="299"/>
    </row>
    <row r="145" spans="1:13" s="345" customFormat="1" ht="27.75">
      <c r="A145" s="332" t="s">
        <v>129</v>
      </c>
      <c r="C145" s="346"/>
      <c r="D145" s="347"/>
      <c r="K145" s="348">
        <f>K146+K154</f>
        <v>0</v>
      </c>
      <c r="L145" s="344" t="s">
        <v>1</v>
      </c>
      <c r="M145" s="349"/>
    </row>
    <row r="146" spans="1:13" s="117" customFormat="1" ht="25.5" customHeight="1">
      <c r="B146" s="118" t="s">
        <v>46</v>
      </c>
      <c r="C146" s="119"/>
      <c r="D146" s="120"/>
      <c r="E146" s="120"/>
      <c r="F146" s="120"/>
      <c r="G146" s="120"/>
      <c r="H146" s="120"/>
      <c r="I146" s="120"/>
      <c r="J146" s="120"/>
      <c r="K146" s="277">
        <f>K147</f>
        <v>0</v>
      </c>
      <c r="L146" s="121" t="s">
        <v>1</v>
      </c>
      <c r="M146" s="122"/>
    </row>
    <row r="147" spans="1:13" s="125" customFormat="1" ht="25.5" customHeight="1">
      <c r="A147" s="69" t="s">
        <v>26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276">
        <f>SUM(K148)</f>
        <v>0</v>
      </c>
      <c r="L147" s="115" t="s">
        <v>1</v>
      </c>
      <c r="M147" s="124"/>
    </row>
    <row r="148" spans="1:13" s="67" customFormat="1">
      <c r="A148" s="64" t="s">
        <v>32</v>
      </c>
      <c r="B148" s="61"/>
      <c r="C148" s="61"/>
      <c r="D148" s="65"/>
      <c r="E148" s="65"/>
      <c r="F148" s="65"/>
      <c r="G148" s="65"/>
      <c r="H148" s="65"/>
      <c r="I148" s="65"/>
      <c r="J148" s="65"/>
      <c r="K148" s="250">
        <f>SUM(I149)</f>
        <v>0</v>
      </c>
      <c r="L148" s="61" t="s">
        <v>1</v>
      </c>
      <c r="M148" s="65"/>
    </row>
    <row r="149" spans="1:13" s="129" customFormat="1" ht="47.25" customHeight="1">
      <c r="A149" s="126"/>
      <c r="B149" s="358" t="s">
        <v>47</v>
      </c>
      <c r="C149" s="358"/>
      <c r="D149" s="358"/>
      <c r="E149" s="358"/>
      <c r="F149" s="358"/>
      <c r="G149" s="358"/>
      <c r="H149" s="315"/>
      <c r="I149" s="278">
        <f>SUM(L150:L152)</f>
        <v>0</v>
      </c>
      <c r="J149" s="279" t="s">
        <v>1</v>
      </c>
      <c r="K149" s="128"/>
      <c r="L149" s="127"/>
      <c r="M149" s="124"/>
    </row>
    <row r="150" spans="1:13" s="88" customFormat="1">
      <c r="B150" s="73">
        <v>1</v>
      </c>
      <c r="C150" s="74" t="s">
        <v>70</v>
      </c>
      <c r="D150" s="78"/>
      <c r="K150" s="89"/>
      <c r="L150" s="249"/>
      <c r="M150" s="90" t="s">
        <v>1</v>
      </c>
    </row>
    <row r="151" spans="1:13" s="88" customFormat="1">
      <c r="B151" s="73">
        <v>2</v>
      </c>
      <c r="C151" s="74" t="s">
        <v>70</v>
      </c>
      <c r="D151" s="78"/>
      <c r="K151" s="89"/>
      <c r="L151" s="249"/>
      <c r="M151" s="90" t="s">
        <v>1</v>
      </c>
    </row>
    <row r="152" spans="1:13" s="88" customFormat="1">
      <c r="B152" s="73">
        <v>3</v>
      </c>
      <c r="C152" s="74" t="s">
        <v>70</v>
      </c>
      <c r="D152" s="78"/>
      <c r="K152" s="89"/>
      <c r="L152" s="249"/>
      <c r="M152" s="90" t="s">
        <v>1</v>
      </c>
    </row>
    <row r="153" spans="1:13" s="36" customFormat="1" ht="13.5" customHeight="1">
      <c r="B153" s="88"/>
      <c r="C153" s="74"/>
      <c r="K153" s="130"/>
      <c r="L153" s="131"/>
      <c r="M153" s="90"/>
    </row>
    <row r="154" spans="1:13" s="36" customFormat="1" ht="24" customHeight="1">
      <c r="A154" s="132"/>
      <c r="B154" s="133" t="s">
        <v>48</v>
      </c>
      <c r="C154" s="134"/>
      <c r="D154" s="134"/>
      <c r="E154" s="134"/>
      <c r="F154" s="134"/>
      <c r="G154" s="135"/>
      <c r="H154" s="135"/>
      <c r="I154" s="136"/>
      <c r="J154" s="134"/>
      <c r="K154" s="282">
        <f>K155</f>
        <v>0</v>
      </c>
      <c r="L154" s="132" t="s">
        <v>1</v>
      </c>
      <c r="M154" s="134"/>
    </row>
    <row r="155" spans="1:13" s="36" customFormat="1" ht="24" customHeight="1">
      <c r="A155" s="137" t="s">
        <v>26</v>
      </c>
      <c r="B155" s="138"/>
      <c r="C155" s="139"/>
      <c r="D155" s="139"/>
      <c r="E155" s="139"/>
      <c r="F155" s="139"/>
      <c r="G155" s="140"/>
      <c r="H155" s="140"/>
      <c r="I155" s="141"/>
      <c r="J155" s="139"/>
      <c r="K155" s="283">
        <f>SUM(K156)</f>
        <v>0</v>
      </c>
      <c r="L155" s="24" t="s">
        <v>1</v>
      </c>
      <c r="M155" s="139"/>
    </row>
    <row r="156" spans="1:13" s="67" customFormat="1">
      <c r="A156" s="64" t="s">
        <v>32</v>
      </c>
      <c r="B156" s="61"/>
      <c r="C156" s="61"/>
      <c r="D156" s="65"/>
      <c r="E156" s="65"/>
      <c r="F156" s="65"/>
      <c r="G156" s="65"/>
      <c r="H156" s="65"/>
      <c r="I156" s="65"/>
      <c r="J156" s="65"/>
      <c r="K156" s="284">
        <f>SUM(I157)</f>
        <v>0</v>
      </c>
      <c r="L156" s="61" t="s">
        <v>1</v>
      </c>
      <c r="M156" s="65"/>
    </row>
    <row r="157" spans="1:13" s="36" customFormat="1" ht="48.75" customHeight="1">
      <c r="A157" s="142"/>
      <c r="B157" s="358" t="s">
        <v>47</v>
      </c>
      <c r="C157" s="358"/>
      <c r="D157" s="358"/>
      <c r="E157" s="358"/>
      <c r="F157" s="358"/>
      <c r="G157" s="358"/>
      <c r="H157" s="315"/>
      <c r="I157" s="280">
        <f>SUM(L158:L160)</f>
        <v>0</v>
      </c>
      <c r="J157" s="281" t="s">
        <v>1</v>
      </c>
      <c r="K157" s="143"/>
      <c r="L157" s="143"/>
      <c r="M157" s="144"/>
    </row>
    <row r="158" spans="1:13" s="88" customFormat="1">
      <c r="B158" s="73">
        <v>1</v>
      </c>
      <c r="C158" s="74" t="s">
        <v>70</v>
      </c>
      <c r="D158" s="78"/>
      <c r="K158" s="89"/>
      <c r="L158" s="249"/>
      <c r="M158" s="90" t="s">
        <v>1</v>
      </c>
    </row>
    <row r="159" spans="1:13" s="88" customFormat="1">
      <c r="B159" s="73">
        <v>2</v>
      </c>
      <c r="C159" s="74" t="s">
        <v>70</v>
      </c>
      <c r="D159" s="78"/>
      <c r="K159" s="89"/>
      <c r="L159" s="249"/>
      <c r="M159" s="90" t="s">
        <v>1</v>
      </c>
    </row>
    <row r="160" spans="1:13" s="88" customFormat="1">
      <c r="B160" s="73">
        <v>3</v>
      </c>
      <c r="C160" s="74" t="s">
        <v>70</v>
      </c>
      <c r="D160" s="78"/>
      <c r="K160" s="89"/>
      <c r="L160" s="249"/>
      <c r="M160" s="90" t="s">
        <v>1</v>
      </c>
    </row>
    <row r="161" spans="1:13" s="36" customFormat="1">
      <c r="A161" s="145"/>
      <c r="B161" s="146"/>
      <c r="C161" s="147"/>
      <c r="D161" s="147"/>
      <c r="E161" s="147"/>
      <c r="F161" s="147"/>
      <c r="G161" s="148"/>
      <c r="H161" s="148"/>
      <c r="I161" s="149"/>
      <c r="J161" s="147"/>
      <c r="K161" s="149"/>
      <c r="L161" s="149"/>
      <c r="M161" s="145"/>
    </row>
    <row r="162" spans="1:13" s="156" customFormat="1" ht="24" customHeight="1">
      <c r="A162" s="150" t="s">
        <v>126</v>
      </c>
      <c r="B162" s="151"/>
      <c r="C162" s="151"/>
      <c r="D162" s="152"/>
      <c r="E162" s="153"/>
      <c r="F162" s="153"/>
      <c r="G162" s="153"/>
      <c r="H162" s="153"/>
      <c r="I162" s="153"/>
      <c r="J162" s="153"/>
      <c r="K162" s="286">
        <f>K163</f>
        <v>0</v>
      </c>
      <c r="L162" s="154" t="s">
        <v>1</v>
      </c>
      <c r="M162" s="155"/>
    </row>
    <row r="163" spans="1:13" s="163" customFormat="1" ht="24" customHeight="1">
      <c r="A163" s="118"/>
      <c r="B163" s="157" t="s">
        <v>49</v>
      </c>
      <c r="C163" s="158"/>
      <c r="D163" s="159"/>
      <c r="E163" s="160"/>
      <c r="F163" s="160"/>
      <c r="G163" s="160"/>
      <c r="H163" s="160"/>
      <c r="I163" s="160"/>
      <c r="J163" s="160"/>
      <c r="K163" s="287">
        <f>K164</f>
        <v>0</v>
      </c>
      <c r="L163" s="161" t="s">
        <v>1</v>
      </c>
      <c r="M163" s="162"/>
    </row>
    <row r="164" spans="1:13" s="165" customFormat="1">
      <c r="A164" s="164" t="s">
        <v>26</v>
      </c>
      <c r="G164" s="166"/>
      <c r="H164" s="166"/>
      <c r="I164" s="167"/>
      <c r="K164" s="288">
        <f>K165</f>
        <v>0</v>
      </c>
      <c r="L164" s="168" t="s">
        <v>1</v>
      </c>
    </row>
    <row r="165" spans="1:13" s="170" customFormat="1">
      <c r="A165" s="164"/>
      <c r="B165" s="169" t="s">
        <v>50</v>
      </c>
      <c r="C165" s="165"/>
      <c r="D165" s="165"/>
      <c r="E165" s="165"/>
      <c r="F165" s="165"/>
      <c r="G165" s="166"/>
      <c r="H165" s="166"/>
      <c r="I165" s="167"/>
      <c r="J165" s="165"/>
      <c r="K165" s="288">
        <f>L171+L176+L166</f>
        <v>0</v>
      </c>
      <c r="L165" s="168" t="s">
        <v>1</v>
      </c>
      <c r="M165" s="165"/>
    </row>
    <row r="166" spans="1:13" s="173" customFormat="1">
      <c r="A166" s="171"/>
      <c r="B166" s="172" t="s">
        <v>51</v>
      </c>
      <c r="G166" s="174"/>
      <c r="H166" s="174"/>
      <c r="I166" s="175"/>
      <c r="K166" s="176"/>
      <c r="L166" s="285">
        <f>SUM(L167:L169)</f>
        <v>0</v>
      </c>
      <c r="M166" s="177" t="s">
        <v>1</v>
      </c>
    </row>
    <row r="167" spans="1:13" s="88" customFormat="1">
      <c r="B167" s="73">
        <v>1</v>
      </c>
      <c r="C167" s="74" t="s">
        <v>110</v>
      </c>
      <c r="D167" s="78"/>
      <c r="K167" s="89"/>
      <c r="L167" s="249"/>
      <c r="M167" s="90" t="s">
        <v>1</v>
      </c>
    </row>
    <row r="168" spans="1:13" s="88" customFormat="1">
      <c r="B168" s="73">
        <v>2</v>
      </c>
      <c r="C168" s="74" t="s">
        <v>110</v>
      </c>
      <c r="D168" s="78"/>
      <c r="K168" s="89"/>
      <c r="L168" s="249"/>
      <c r="M168" s="90" t="s">
        <v>1</v>
      </c>
    </row>
    <row r="169" spans="1:13" s="88" customFormat="1">
      <c r="B169" s="73">
        <v>3</v>
      </c>
      <c r="C169" s="74" t="s">
        <v>110</v>
      </c>
      <c r="D169" s="78"/>
      <c r="K169" s="89"/>
      <c r="L169" s="249"/>
      <c r="M169" s="90" t="s">
        <v>1</v>
      </c>
    </row>
    <row r="170" spans="1:13" s="88" customFormat="1">
      <c r="B170" s="73"/>
      <c r="C170" s="74"/>
      <c r="D170" s="78"/>
      <c r="K170" s="89"/>
      <c r="L170" s="76"/>
      <c r="M170" s="90"/>
    </row>
    <row r="171" spans="1:13" s="173" customFormat="1">
      <c r="A171" s="171"/>
      <c r="B171" s="172" t="s">
        <v>52</v>
      </c>
      <c r="G171" s="174"/>
      <c r="H171" s="174"/>
      <c r="I171" s="175"/>
      <c r="K171" s="176"/>
      <c r="L171" s="285">
        <f>SUM(L172:L174)</f>
        <v>0</v>
      </c>
      <c r="M171" s="177" t="s">
        <v>1</v>
      </c>
    </row>
    <row r="172" spans="1:13" s="88" customFormat="1">
      <c r="B172" s="73">
        <v>1</v>
      </c>
      <c r="C172" s="74" t="s">
        <v>110</v>
      </c>
      <c r="D172" s="78"/>
      <c r="K172" s="89"/>
      <c r="L172" s="249"/>
      <c r="M172" s="90" t="s">
        <v>1</v>
      </c>
    </row>
    <row r="173" spans="1:13" s="88" customFormat="1">
      <c r="B173" s="73">
        <v>2</v>
      </c>
      <c r="C173" s="74" t="s">
        <v>110</v>
      </c>
      <c r="D173" s="78"/>
      <c r="K173" s="89"/>
      <c r="L173" s="249"/>
      <c r="M173" s="90" t="s">
        <v>1</v>
      </c>
    </row>
    <row r="174" spans="1:13" s="88" customFormat="1">
      <c r="B174" s="73">
        <v>3</v>
      </c>
      <c r="C174" s="74" t="s">
        <v>110</v>
      </c>
      <c r="D174" s="78"/>
      <c r="K174" s="89"/>
      <c r="L174" s="249"/>
      <c r="M174" s="90" t="s">
        <v>1</v>
      </c>
    </row>
    <row r="175" spans="1:13" s="100" customFormat="1" ht="16.5" customHeight="1">
      <c r="A175" s="69"/>
      <c r="B175" s="98"/>
      <c r="C175" s="98"/>
      <c r="K175" s="123"/>
      <c r="L175" s="99"/>
    </row>
    <row r="176" spans="1:13" s="183" customFormat="1">
      <c r="A176" s="178"/>
      <c r="B176" s="179" t="s">
        <v>53</v>
      </c>
      <c r="C176" s="180"/>
      <c r="D176" s="181"/>
      <c r="E176" s="181"/>
      <c r="F176" s="181"/>
      <c r="G176" s="181"/>
      <c r="H176" s="181"/>
      <c r="I176" s="181"/>
      <c r="J176" s="181"/>
      <c r="K176" s="181"/>
      <c r="L176" s="182">
        <f>SUM(L177:L179)</f>
        <v>0</v>
      </c>
      <c r="M176" s="181" t="s">
        <v>1</v>
      </c>
    </row>
    <row r="177" spans="2:13" s="88" customFormat="1">
      <c r="B177" s="73">
        <v>1</v>
      </c>
      <c r="C177" s="74" t="s">
        <v>73</v>
      </c>
      <c r="D177" s="78"/>
      <c r="K177" s="89"/>
      <c r="L177" s="249"/>
      <c r="M177" s="90" t="s">
        <v>1</v>
      </c>
    </row>
    <row r="178" spans="2:13" s="88" customFormat="1">
      <c r="B178" s="73">
        <v>2</v>
      </c>
      <c r="C178" s="74" t="s">
        <v>73</v>
      </c>
      <c r="D178" s="78"/>
      <c r="K178" s="89"/>
      <c r="L178" s="249"/>
      <c r="M178" s="90" t="s">
        <v>1</v>
      </c>
    </row>
    <row r="179" spans="2:13" s="88" customFormat="1">
      <c r="B179" s="73">
        <v>3</v>
      </c>
      <c r="C179" s="74" t="s">
        <v>73</v>
      </c>
      <c r="D179" s="78"/>
      <c r="K179" s="89"/>
      <c r="L179" s="249"/>
      <c r="M179" s="90" t="s">
        <v>1</v>
      </c>
    </row>
    <row r="180" spans="2:13" s="88" customFormat="1">
      <c r="B180" s="73"/>
      <c r="C180" s="74"/>
      <c r="D180" s="78"/>
      <c r="K180" s="89"/>
      <c r="L180" s="76"/>
      <c r="M180" s="90"/>
    </row>
    <row r="181" spans="2:13" ht="27.75">
      <c r="B181" s="54" t="s">
        <v>115</v>
      </c>
      <c r="C181" s="200"/>
      <c r="D181" s="200"/>
      <c r="E181" s="200"/>
      <c r="F181" s="200"/>
      <c r="G181" s="200"/>
      <c r="H181" s="200"/>
      <c r="I181" s="200"/>
      <c r="J181" s="200"/>
      <c r="K181" s="275"/>
      <c r="L181" s="56" t="s">
        <v>1</v>
      </c>
      <c r="M181" s="56"/>
    </row>
    <row r="182" spans="2:13" ht="15.75" customHeight="1">
      <c r="B182" s="54"/>
      <c r="C182" s="200"/>
      <c r="D182" s="200"/>
      <c r="E182" s="200"/>
      <c r="F182" s="200"/>
      <c r="G182" s="200"/>
      <c r="H182" s="200"/>
      <c r="I182" s="200"/>
      <c r="J182" s="200"/>
      <c r="K182" s="322"/>
      <c r="L182" s="56"/>
      <c r="M182" s="56"/>
    </row>
    <row r="183" spans="2:13" ht="27.75">
      <c r="B183" s="54" t="s">
        <v>79</v>
      </c>
      <c r="C183" s="200"/>
      <c r="D183" s="200"/>
      <c r="E183" s="200"/>
      <c r="F183" s="200"/>
      <c r="G183" s="200"/>
      <c r="H183" s="200"/>
      <c r="I183" s="200"/>
      <c r="J183" s="200"/>
      <c r="K183" s="275">
        <f>SUM(L184:L184)</f>
        <v>0</v>
      </c>
      <c r="L183" s="56" t="s">
        <v>1</v>
      </c>
      <c r="M183" s="56"/>
    </row>
    <row r="184" spans="2:13" s="78" customFormat="1">
      <c r="B184" s="39">
        <v>1</v>
      </c>
      <c r="C184" s="39" t="s">
        <v>60</v>
      </c>
      <c r="D184" s="39"/>
      <c r="K184" s="199"/>
      <c r="L184" s="291"/>
      <c r="M184" s="78" t="s">
        <v>1</v>
      </c>
    </row>
    <row r="185" spans="2:13" s="78" customFormat="1">
      <c r="B185" s="48"/>
      <c r="C185" s="74"/>
      <c r="D185" s="101"/>
      <c r="K185" s="199"/>
      <c r="L185" s="199"/>
    </row>
  </sheetData>
  <mergeCells count="20">
    <mergeCell ref="C135:D135"/>
    <mergeCell ref="A1:M1"/>
    <mergeCell ref="A2:M2"/>
    <mergeCell ref="I85:J85"/>
    <mergeCell ref="C86:D86"/>
    <mergeCell ref="C87:D87"/>
    <mergeCell ref="C88:D88"/>
    <mergeCell ref="I91:J91"/>
    <mergeCell ref="C92:D92"/>
    <mergeCell ref="C93:D93"/>
    <mergeCell ref="C94:D94"/>
    <mergeCell ref="I134:J134"/>
    <mergeCell ref="B149:G149"/>
    <mergeCell ref="B157:G157"/>
    <mergeCell ref="C136:D136"/>
    <mergeCell ref="C137:D137"/>
    <mergeCell ref="I140:J140"/>
    <mergeCell ref="C141:D141"/>
    <mergeCell ref="C142:D142"/>
    <mergeCell ref="C143:D143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4" manualBreakCount="4">
    <brk id="45" max="10" man="1"/>
    <brk id="89" max="12" man="1"/>
    <brk id="131" max="12" man="1"/>
    <brk id="17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5"/>
  <sheetViews>
    <sheetView showGridLines="0" view="pageBreakPreview" topLeftCell="A26" zoomScaleSheetLayoutView="100" workbookViewId="0">
      <selection activeCell="Q37" sqref="Q37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117</v>
      </c>
      <c r="B5" s="8"/>
      <c r="C5" s="8"/>
      <c r="D5" s="8"/>
      <c r="E5" s="4"/>
      <c r="F5" s="4"/>
      <c r="I5" s="10"/>
      <c r="J5" s="8"/>
      <c r="K5" s="242">
        <f>K6+K46+K145+K162+K181+K183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G9+G19+G30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ht="16.5" customHeight="1">
      <c r="C18" s="29"/>
      <c r="D18" s="30"/>
      <c r="E18" s="29"/>
      <c r="F18" s="29"/>
      <c r="G18" s="30"/>
      <c r="H18" s="30"/>
      <c r="I18" s="329"/>
      <c r="J18" s="31"/>
      <c r="K18" s="32"/>
      <c r="L18" s="33"/>
      <c r="M18" s="34"/>
    </row>
    <row r="19" spans="1:13" s="25" customFormat="1">
      <c r="A19" s="25" t="s">
        <v>122</v>
      </c>
      <c r="G19" s="236">
        <f>I20+I25</f>
        <v>0</v>
      </c>
      <c r="H19" s="63"/>
      <c r="I19" s="27" t="s">
        <v>1</v>
      </c>
      <c r="K19" s="27"/>
      <c r="L19" s="27"/>
    </row>
    <row r="20" spans="1:13" s="25" customFormat="1">
      <c r="B20" s="25" t="s">
        <v>127</v>
      </c>
      <c r="I20" s="236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65</v>
      </c>
      <c r="E21" s="29" t="s">
        <v>6</v>
      </c>
      <c r="F21" s="29"/>
      <c r="G21" s="30" t="s">
        <v>13</v>
      </c>
      <c r="H21" s="30"/>
      <c r="I21" s="239"/>
      <c r="J21" s="31" t="s">
        <v>8</v>
      </c>
      <c r="K21" s="32" t="s">
        <v>9</v>
      </c>
      <c r="L21" s="240">
        <f>17500*12*I21</f>
        <v>0</v>
      </c>
      <c r="M21" s="34" t="s">
        <v>1</v>
      </c>
    </row>
    <row r="22" spans="1:13">
      <c r="C22" s="29" t="s">
        <v>10</v>
      </c>
      <c r="D22" s="30" t="s">
        <v>65</v>
      </c>
      <c r="E22" s="29" t="s">
        <v>6</v>
      </c>
      <c r="F22" s="29"/>
      <c r="G22" s="30" t="s">
        <v>7</v>
      </c>
      <c r="H22" s="30"/>
      <c r="I22" s="239"/>
      <c r="J22" s="31" t="s">
        <v>8</v>
      </c>
      <c r="K22" s="32" t="s">
        <v>9</v>
      </c>
      <c r="L22" s="241">
        <f>15000*12*I22</f>
        <v>0</v>
      </c>
      <c r="M22" s="34" t="s">
        <v>1</v>
      </c>
    </row>
    <row r="23" spans="1:13">
      <c r="C23" s="29" t="s">
        <v>11</v>
      </c>
      <c r="D23" s="30" t="s">
        <v>65</v>
      </c>
      <c r="E23" s="29" t="s">
        <v>6</v>
      </c>
      <c r="F23" s="29"/>
      <c r="G23" s="30" t="s">
        <v>12</v>
      </c>
      <c r="H23" s="30"/>
      <c r="I23" s="239"/>
      <c r="J23" s="31" t="s">
        <v>8</v>
      </c>
      <c r="K23" s="32" t="s">
        <v>9</v>
      </c>
      <c r="L23" s="241">
        <f>11500*12*I23</f>
        <v>0</v>
      </c>
      <c r="M23" s="34" t="s">
        <v>1</v>
      </c>
    </row>
    <row r="24" spans="1:13" ht="12" customHeight="1">
      <c r="C24" s="29"/>
      <c r="D24" s="30"/>
      <c r="E24" s="29"/>
      <c r="F24" s="29"/>
      <c r="G24" s="30"/>
      <c r="H24" s="30"/>
      <c r="I24" s="31"/>
      <c r="J24" s="31"/>
      <c r="K24" s="32"/>
      <c r="L24" s="33"/>
      <c r="M24" s="34"/>
    </row>
    <row r="25" spans="1:13" s="25" customFormat="1">
      <c r="B25" s="25" t="s">
        <v>128</v>
      </c>
      <c r="I25" s="26">
        <f>SUM(L26:L28)</f>
        <v>0</v>
      </c>
      <c r="J25" s="27" t="s">
        <v>1</v>
      </c>
      <c r="L25" s="27"/>
    </row>
    <row r="26" spans="1:13">
      <c r="C26" s="29" t="s">
        <v>5</v>
      </c>
      <c r="D26" s="30" t="s">
        <v>65</v>
      </c>
      <c r="E26" s="29" t="s">
        <v>6</v>
      </c>
      <c r="F26" s="29"/>
      <c r="G26" s="30" t="s">
        <v>13</v>
      </c>
      <c r="H26" s="30"/>
      <c r="I26" s="239"/>
      <c r="J26" s="31" t="s">
        <v>8</v>
      </c>
      <c r="K26" s="32" t="s">
        <v>9</v>
      </c>
      <c r="L26" s="240">
        <f>17500*12*I26</f>
        <v>0</v>
      </c>
      <c r="M26" s="34" t="s">
        <v>1</v>
      </c>
    </row>
    <row r="27" spans="1:13">
      <c r="C27" s="29" t="s">
        <v>10</v>
      </c>
      <c r="D27" s="30" t="s">
        <v>65</v>
      </c>
      <c r="E27" s="29" t="s">
        <v>6</v>
      </c>
      <c r="F27" s="29"/>
      <c r="G27" s="30" t="s">
        <v>7</v>
      </c>
      <c r="H27" s="30"/>
      <c r="I27" s="239"/>
      <c r="J27" s="31" t="s">
        <v>8</v>
      </c>
      <c r="K27" s="32" t="s">
        <v>9</v>
      </c>
      <c r="L27" s="241">
        <f>15000*12*I27</f>
        <v>0</v>
      </c>
      <c r="M27" s="34" t="s">
        <v>1</v>
      </c>
    </row>
    <row r="28" spans="1:13">
      <c r="C28" s="29" t="s">
        <v>11</v>
      </c>
      <c r="D28" s="30" t="s">
        <v>65</v>
      </c>
      <c r="E28" s="29" t="s">
        <v>6</v>
      </c>
      <c r="F28" s="29"/>
      <c r="G28" s="30" t="s">
        <v>12</v>
      </c>
      <c r="H28" s="30"/>
      <c r="I28" s="239"/>
      <c r="J28" s="31" t="s">
        <v>8</v>
      </c>
      <c r="K28" s="32" t="s">
        <v>9</v>
      </c>
      <c r="L28" s="241">
        <f>11500*12*I28</f>
        <v>0</v>
      </c>
      <c r="M28" s="34" t="s">
        <v>1</v>
      </c>
    </row>
    <row r="29" spans="1:13">
      <c r="B29" s="25"/>
      <c r="C29" s="38"/>
      <c r="D29" s="39"/>
      <c r="E29" s="38"/>
      <c r="F29" s="38"/>
      <c r="G29" s="30"/>
      <c r="H29" s="30"/>
      <c r="I29" s="40"/>
      <c r="J29" s="232"/>
      <c r="K29" s="32"/>
      <c r="L29" s="33"/>
      <c r="M29" s="33"/>
    </row>
    <row r="30" spans="1:13">
      <c r="A30" s="41" t="s">
        <v>14</v>
      </c>
      <c r="B30" s="41"/>
      <c r="C30" s="42"/>
      <c r="D30" s="41"/>
      <c r="E30" s="42" t="s">
        <v>39</v>
      </c>
      <c r="F30" s="42"/>
      <c r="G30" s="292"/>
      <c r="H30" s="248"/>
      <c r="I30" s="43" t="s">
        <v>1</v>
      </c>
      <c r="J30" s="231"/>
      <c r="K30" s="32"/>
      <c r="L30" s="33"/>
      <c r="M30" s="34"/>
    </row>
    <row r="31" spans="1:13" s="36" customFormat="1" ht="13.5" customHeight="1">
      <c r="B31" s="37"/>
      <c r="C31" s="38"/>
      <c r="D31" s="39"/>
      <c r="E31" s="38"/>
      <c r="F31" s="38"/>
      <c r="G31" s="30"/>
      <c r="H31" s="30"/>
      <c r="I31" s="40"/>
      <c r="J31" s="40"/>
      <c r="K31" s="44"/>
      <c r="L31" s="33"/>
      <c r="M31" s="33"/>
    </row>
    <row r="32" spans="1:13" s="22" customFormat="1">
      <c r="A32" s="20" t="s">
        <v>15</v>
      </c>
      <c r="B32" s="21"/>
      <c r="C32" s="21"/>
      <c r="K32" s="238">
        <f>I33+I43</f>
        <v>0</v>
      </c>
      <c r="L32" s="21" t="s">
        <v>1</v>
      </c>
    </row>
    <row r="33" spans="1:13" s="25" customFormat="1">
      <c r="A33" s="25" t="s">
        <v>16</v>
      </c>
      <c r="I33" s="236">
        <f>K34+K39</f>
        <v>0</v>
      </c>
      <c r="J33" s="25" t="s">
        <v>1</v>
      </c>
    </row>
    <row r="34" spans="1:13" s="25" customFormat="1">
      <c r="B34" s="25" t="s">
        <v>17</v>
      </c>
      <c r="J34" s="28"/>
      <c r="K34" s="235">
        <f>SUM(L35:L38)</f>
        <v>0</v>
      </c>
      <c r="L34" s="25" t="s">
        <v>1</v>
      </c>
    </row>
    <row r="35" spans="1:13">
      <c r="D35" s="1" t="s">
        <v>18</v>
      </c>
      <c r="J35" s="35"/>
      <c r="K35" s="35"/>
      <c r="L35" s="233"/>
      <c r="M35" s="31" t="s">
        <v>1</v>
      </c>
    </row>
    <row r="36" spans="1:13">
      <c r="D36" s="36" t="s">
        <v>19</v>
      </c>
      <c r="J36" s="35"/>
      <c r="K36" s="35"/>
      <c r="L36" s="233"/>
      <c r="M36" s="202" t="s">
        <v>1</v>
      </c>
    </row>
    <row r="37" spans="1:13">
      <c r="D37" s="47" t="s">
        <v>20</v>
      </c>
      <c r="J37" s="35"/>
      <c r="K37" s="35"/>
      <c r="L37" s="233"/>
      <c r="M37" s="202" t="s">
        <v>1</v>
      </c>
    </row>
    <row r="38" spans="1:13">
      <c r="D38" s="47" t="s">
        <v>130</v>
      </c>
      <c r="J38" s="35"/>
      <c r="K38" s="35"/>
      <c r="L38" s="233"/>
      <c r="M38" s="202" t="s">
        <v>1</v>
      </c>
    </row>
    <row r="39" spans="1:13" s="25" customFormat="1">
      <c r="B39" s="25" t="s">
        <v>21</v>
      </c>
      <c r="K39" s="235">
        <f>SUM(L40:L41)</f>
        <v>0</v>
      </c>
      <c r="L39" s="25" t="s">
        <v>1</v>
      </c>
    </row>
    <row r="40" spans="1:13">
      <c r="D40" s="1" t="s">
        <v>22</v>
      </c>
      <c r="K40" s="35"/>
      <c r="L40" s="237">
        <f>K8*0.05</f>
        <v>0</v>
      </c>
      <c r="M40" s="34" t="s">
        <v>1</v>
      </c>
    </row>
    <row r="41" spans="1:13">
      <c r="D41" s="48" t="s">
        <v>23</v>
      </c>
      <c r="K41" s="35"/>
      <c r="L41" s="237"/>
      <c r="M41" s="34" t="s">
        <v>1</v>
      </c>
    </row>
    <row r="42" spans="1:13" s="25" customFormat="1">
      <c r="K42" s="247"/>
    </row>
    <row r="43" spans="1:13">
      <c r="A43" s="49" t="s">
        <v>24</v>
      </c>
      <c r="B43" s="49"/>
      <c r="C43" s="49"/>
      <c r="D43" s="49"/>
      <c r="E43" s="49"/>
      <c r="F43" s="49"/>
      <c r="G43" s="49"/>
      <c r="H43" s="49"/>
      <c r="I43" s="236"/>
      <c r="J43" s="49" t="s">
        <v>1</v>
      </c>
      <c r="K43" s="49"/>
      <c r="L43" s="49"/>
      <c r="M43" s="49"/>
    </row>
    <row r="44" spans="1:13">
      <c r="A44" s="49"/>
      <c r="B44" s="49"/>
      <c r="C44" s="49"/>
      <c r="D44" s="49"/>
      <c r="E44" s="49"/>
      <c r="F44" s="49"/>
      <c r="G44" s="49"/>
      <c r="H44" s="49"/>
      <c r="I44" s="63"/>
      <c r="J44" s="49"/>
      <c r="K44" s="49"/>
      <c r="L44" s="49"/>
      <c r="M44" s="49"/>
    </row>
    <row r="45" spans="1:13">
      <c r="D45" s="48"/>
      <c r="K45" s="35"/>
      <c r="L45" s="34"/>
      <c r="M45" s="34"/>
    </row>
    <row r="46" spans="1:13" s="52" customFormat="1" ht="27.75">
      <c r="A46" s="11" t="s">
        <v>125</v>
      </c>
      <c r="B46" s="9"/>
      <c r="C46" s="9"/>
      <c r="D46" s="9"/>
      <c r="E46" s="9"/>
      <c r="F46" s="9"/>
      <c r="G46" s="9"/>
      <c r="H46" s="9"/>
      <c r="I46" s="50"/>
      <c r="J46" s="9"/>
      <c r="K46" s="295">
        <f>K47+K96</f>
        <v>0</v>
      </c>
      <c r="L46" s="51" t="s">
        <v>1</v>
      </c>
      <c r="M46" s="9"/>
    </row>
    <row r="47" spans="1:13" s="53" customFormat="1" ht="26.25" customHeight="1">
      <c r="B47" s="54" t="s">
        <v>25</v>
      </c>
      <c r="C47" s="54"/>
      <c r="I47" s="55"/>
      <c r="K47" s="296">
        <f>SUM(K48,K77,K83)</f>
        <v>0</v>
      </c>
      <c r="L47" s="56" t="s">
        <v>1</v>
      </c>
    </row>
    <row r="48" spans="1:13" s="22" customFormat="1" ht="27.75" customHeight="1">
      <c r="A48" s="57" t="s">
        <v>26</v>
      </c>
      <c r="B48" s="21"/>
      <c r="C48" s="21"/>
      <c r="K48" s="297">
        <f>K49+K62</f>
        <v>0</v>
      </c>
      <c r="L48" s="21" t="s">
        <v>1</v>
      </c>
    </row>
    <row r="49" spans="1:13" s="60" customFormat="1" ht="26.25" customHeight="1">
      <c r="A49" s="58" t="s">
        <v>27</v>
      </c>
      <c r="B49" s="59"/>
      <c r="C49" s="59"/>
      <c r="K49" s="298">
        <f>I50+I60</f>
        <v>0</v>
      </c>
      <c r="L49" s="59" t="s">
        <v>1</v>
      </c>
    </row>
    <row r="50" spans="1:13" s="25" customFormat="1">
      <c r="A50" s="25" t="s">
        <v>16</v>
      </c>
      <c r="I50" s="236">
        <f>K51+K54+K58</f>
        <v>0</v>
      </c>
      <c r="J50" s="25" t="s">
        <v>1</v>
      </c>
    </row>
    <row r="51" spans="1:13" s="25" customFormat="1">
      <c r="B51" s="25" t="s">
        <v>17</v>
      </c>
      <c r="J51" s="28"/>
      <c r="K51" s="235">
        <f>SUM(L52:L53)</f>
        <v>0</v>
      </c>
      <c r="L51" s="25" t="s">
        <v>1</v>
      </c>
    </row>
    <row r="52" spans="1:13">
      <c r="D52" s="1" t="s">
        <v>28</v>
      </c>
      <c r="J52" s="35"/>
      <c r="K52" s="35"/>
      <c r="L52" s="233"/>
      <c r="M52" s="1" t="s">
        <v>1</v>
      </c>
    </row>
    <row r="53" spans="1:13">
      <c r="D53" s="48" t="s">
        <v>29</v>
      </c>
      <c r="J53" s="35"/>
      <c r="K53" s="35"/>
      <c r="L53" s="234"/>
      <c r="M53" s="34" t="s">
        <v>1</v>
      </c>
    </row>
    <row r="54" spans="1:13" s="25" customFormat="1">
      <c r="B54" s="25" t="s">
        <v>21</v>
      </c>
      <c r="K54" s="235">
        <f>SUM(L55:L57)</f>
        <v>0</v>
      </c>
      <c r="L54" s="25" t="s">
        <v>1</v>
      </c>
    </row>
    <row r="55" spans="1:13" s="25" customFormat="1">
      <c r="D55" s="1" t="s">
        <v>67</v>
      </c>
      <c r="K55" s="28"/>
      <c r="L55" s="233"/>
      <c r="M55" s="1" t="s">
        <v>1</v>
      </c>
    </row>
    <row r="56" spans="1:13" s="25" customFormat="1">
      <c r="D56" s="1" t="s">
        <v>68</v>
      </c>
      <c r="K56" s="28"/>
      <c r="L56" s="234"/>
      <c r="M56" s="34" t="s">
        <v>1</v>
      </c>
    </row>
    <row r="57" spans="1:13" s="25" customFormat="1">
      <c r="D57" s="1" t="s">
        <v>69</v>
      </c>
      <c r="K57" s="28"/>
      <c r="L57" s="234"/>
      <c r="M57" s="34" t="s">
        <v>1</v>
      </c>
    </row>
    <row r="58" spans="1:13" s="25" customFormat="1">
      <c r="B58" s="25" t="s">
        <v>30</v>
      </c>
      <c r="K58" s="235"/>
      <c r="L58" s="25" t="s">
        <v>1</v>
      </c>
    </row>
    <row r="59" spans="1:13" s="25" customFormat="1">
      <c r="K59" s="247"/>
    </row>
    <row r="60" spans="1:13" s="25" customFormat="1">
      <c r="A60" s="25" t="s">
        <v>31</v>
      </c>
      <c r="I60" s="236"/>
      <c r="J60" s="25" t="s">
        <v>1</v>
      </c>
      <c r="K60" s="27"/>
      <c r="L60" s="27"/>
    </row>
    <row r="61" spans="1:13" s="25" customFormat="1" ht="13.5" customHeight="1">
      <c r="I61" s="63"/>
      <c r="K61" s="27"/>
      <c r="L61" s="27"/>
    </row>
    <row r="62" spans="1:13" s="67" customFormat="1">
      <c r="A62" s="64" t="s">
        <v>32</v>
      </c>
      <c r="B62" s="61"/>
      <c r="C62" s="61"/>
      <c r="D62" s="65"/>
      <c r="E62" s="65"/>
      <c r="F62" s="65"/>
      <c r="G62" s="65"/>
      <c r="H62" s="65"/>
      <c r="I62" s="65"/>
      <c r="J62" s="65"/>
      <c r="K62" s="250">
        <f>SUM(I63,I68,I72)</f>
        <v>0</v>
      </c>
      <c r="L62" s="61" t="s">
        <v>1</v>
      </c>
      <c r="M62" s="65"/>
    </row>
    <row r="63" spans="1:13" s="72" customFormat="1">
      <c r="A63" s="66"/>
      <c r="B63" s="68" t="s">
        <v>33</v>
      </c>
      <c r="C63" s="69"/>
      <c r="D63" s="70"/>
      <c r="E63" s="71"/>
      <c r="F63" s="71"/>
      <c r="G63" s="66"/>
      <c r="H63" s="66"/>
      <c r="I63" s="238">
        <f>SUM(L64:L66)</f>
        <v>0</v>
      </c>
      <c r="J63" s="24" t="s">
        <v>1</v>
      </c>
      <c r="K63" s="66"/>
      <c r="L63" s="66"/>
      <c r="M63" s="66"/>
    </row>
    <row r="64" spans="1:13" s="75" customFormat="1">
      <c r="A64" s="34"/>
      <c r="B64" s="73">
        <v>1</v>
      </c>
      <c r="C64" s="74" t="s">
        <v>70</v>
      </c>
      <c r="E64" s="34"/>
      <c r="F64" s="34"/>
      <c r="G64" s="34"/>
      <c r="H64" s="34"/>
      <c r="I64" s="34"/>
      <c r="J64" s="34"/>
      <c r="K64" s="34"/>
      <c r="L64" s="249"/>
      <c r="M64" s="34" t="s">
        <v>1</v>
      </c>
    </row>
    <row r="65" spans="1:13" s="75" customFormat="1">
      <c r="A65" s="34"/>
      <c r="B65" s="73">
        <v>2</v>
      </c>
      <c r="C65" s="74" t="s">
        <v>70</v>
      </c>
      <c r="E65" s="34"/>
      <c r="F65" s="34"/>
      <c r="G65" s="34"/>
      <c r="H65" s="34"/>
      <c r="I65" s="34"/>
      <c r="J65" s="34"/>
      <c r="K65" s="34"/>
      <c r="L65" s="249"/>
      <c r="M65" s="34" t="s">
        <v>1</v>
      </c>
    </row>
    <row r="66" spans="1:13" s="75" customFormat="1">
      <c r="A66" s="34"/>
      <c r="B66" s="73">
        <v>3</v>
      </c>
      <c r="C66" s="74" t="s">
        <v>70</v>
      </c>
      <c r="E66" s="34"/>
      <c r="F66" s="34"/>
      <c r="G66" s="34"/>
      <c r="H66" s="34"/>
      <c r="I66" s="34"/>
      <c r="J66" s="34"/>
      <c r="K66" s="34"/>
      <c r="L66" s="249"/>
      <c r="M66" s="34" t="s">
        <v>1</v>
      </c>
    </row>
    <row r="67" spans="1:13" s="75" customFormat="1" ht="9.75" customHeight="1">
      <c r="A67" s="34"/>
      <c r="B67" s="73"/>
      <c r="C67" s="74"/>
      <c r="E67" s="34"/>
      <c r="F67" s="34"/>
      <c r="G67" s="34"/>
      <c r="H67" s="34"/>
      <c r="I67" s="34"/>
      <c r="J67" s="34"/>
      <c r="K67" s="34"/>
      <c r="L67" s="76"/>
      <c r="M67" s="34"/>
    </row>
    <row r="68" spans="1:13" s="87" customFormat="1" ht="27" customHeight="1">
      <c r="A68" s="83"/>
      <c r="B68" s="68" t="s">
        <v>34</v>
      </c>
      <c r="C68" s="68"/>
      <c r="D68" s="68"/>
      <c r="E68" s="68"/>
      <c r="F68" s="68"/>
      <c r="G68" s="68"/>
      <c r="H68" s="68"/>
      <c r="I68" s="251">
        <f>SUM(L69:L71)</f>
        <v>0</v>
      </c>
      <c r="J68" s="85" t="s">
        <v>1</v>
      </c>
      <c r="K68" s="84"/>
      <c r="L68" s="85"/>
      <c r="M68" s="86"/>
    </row>
    <row r="69" spans="1:13" s="88" customFormat="1">
      <c r="B69" s="73">
        <v>1</v>
      </c>
      <c r="C69" s="74" t="s">
        <v>70</v>
      </c>
      <c r="D69" s="78"/>
      <c r="K69" s="89"/>
      <c r="L69" s="249"/>
      <c r="M69" s="90" t="s">
        <v>1</v>
      </c>
    </row>
    <row r="70" spans="1:13" s="88" customFormat="1">
      <c r="B70" s="73">
        <v>2</v>
      </c>
      <c r="C70" s="74" t="s">
        <v>70</v>
      </c>
      <c r="D70" s="78"/>
      <c r="K70" s="89"/>
      <c r="L70" s="249"/>
      <c r="M70" s="90" t="s">
        <v>1</v>
      </c>
    </row>
    <row r="71" spans="1:13" s="88" customFormat="1" ht="24" customHeight="1">
      <c r="B71" s="73">
        <v>3</v>
      </c>
      <c r="C71" s="74" t="s">
        <v>70</v>
      </c>
      <c r="D71" s="78"/>
      <c r="I71" s="91"/>
      <c r="J71" s="92"/>
      <c r="K71" s="89"/>
      <c r="L71" s="249"/>
      <c r="M71" s="90" t="s">
        <v>1</v>
      </c>
    </row>
    <row r="72" spans="1:13" s="72" customFormat="1">
      <c r="A72" s="93"/>
      <c r="B72" s="94" t="s">
        <v>35</v>
      </c>
      <c r="C72" s="95"/>
      <c r="D72" s="95"/>
      <c r="E72" s="95"/>
      <c r="F72" s="95"/>
      <c r="G72" s="95"/>
      <c r="H72" s="95"/>
      <c r="I72" s="252">
        <f>SUM(L73:L75)</f>
        <v>0</v>
      </c>
      <c r="J72" s="85" t="s">
        <v>1</v>
      </c>
      <c r="K72" s="96"/>
      <c r="L72" s="85"/>
      <c r="M72" s="97"/>
    </row>
    <row r="73" spans="1:13" s="88" customFormat="1">
      <c r="B73" s="73">
        <v>1</v>
      </c>
      <c r="C73" s="74" t="s">
        <v>70</v>
      </c>
      <c r="D73" s="78"/>
      <c r="K73" s="89"/>
      <c r="L73" s="249"/>
      <c r="M73" s="90" t="s">
        <v>1</v>
      </c>
    </row>
    <row r="74" spans="1:13" s="88" customFormat="1">
      <c r="B74" s="73">
        <v>2</v>
      </c>
      <c r="C74" s="74" t="s">
        <v>70</v>
      </c>
      <c r="D74" s="78"/>
      <c r="K74" s="89"/>
      <c r="L74" s="249"/>
      <c r="M74" s="90" t="s">
        <v>1</v>
      </c>
    </row>
    <row r="75" spans="1:13" s="88" customFormat="1">
      <c r="B75" s="73">
        <v>3</v>
      </c>
      <c r="C75" s="74" t="s">
        <v>70</v>
      </c>
      <c r="D75" s="78"/>
      <c r="K75" s="89"/>
      <c r="L75" s="249"/>
      <c r="M75" s="90" t="s">
        <v>1</v>
      </c>
    </row>
    <row r="76" spans="1:13" s="88" customFormat="1" ht="11.25" customHeight="1">
      <c r="C76" s="74"/>
      <c r="D76" s="78"/>
      <c r="K76" s="89"/>
      <c r="L76" s="76"/>
      <c r="M76" s="90"/>
    </row>
    <row r="77" spans="1:13" s="88" customFormat="1">
      <c r="A77" s="57" t="s">
        <v>84</v>
      </c>
      <c r="B77" s="73"/>
      <c r="C77" s="74"/>
      <c r="D77" s="78"/>
      <c r="K77" s="311">
        <f>I78</f>
        <v>0</v>
      </c>
      <c r="L77" s="312" t="s">
        <v>1</v>
      </c>
      <c r="M77" s="312"/>
    </row>
    <row r="78" spans="1:13" s="88" customFormat="1">
      <c r="B78" s="68" t="s">
        <v>34</v>
      </c>
      <c r="C78" s="68"/>
      <c r="D78" s="68"/>
      <c r="E78" s="68"/>
      <c r="F78" s="68"/>
      <c r="G78" s="68"/>
      <c r="H78" s="68"/>
      <c r="I78" s="251">
        <f>SUM(L79:L81)</f>
        <v>0</v>
      </c>
      <c r="J78" s="85" t="s">
        <v>1</v>
      </c>
      <c r="K78" s="84"/>
      <c r="L78" s="85"/>
      <c r="M78" s="86"/>
    </row>
    <row r="79" spans="1:13" s="88" customFormat="1">
      <c r="B79" s="73">
        <v>1</v>
      </c>
      <c r="C79" s="74" t="s">
        <v>85</v>
      </c>
      <c r="D79" s="78"/>
      <c r="K79" s="89"/>
      <c r="L79" s="249"/>
      <c r="M79" s="90" t="s">
        <v>1</v>
      </c>
    </row>
    <row r="80" spans="1:13" s="88" customFormat="1">
      <c r="B80" s="88">
        <v>2</v>
      </c>
      <c r="C80" s="74" t="s">
        <v>70</v>
      </c>
      <c r="D80" s="78"/>
      <c r="K80" s="89"/>
      <c r="L80" s="249"/>
      <c r="M80" s="90" t="s">
        <v>1</v>
      </c>
    </row>
    <row r="81" spans="1:13" s="88" customFormat="1">
      <c r="B81" s="73">
        <v>3</v>
      </c>
      <c r="C81" s="74" t="s">
        <v>70</v>
      </c>
      <c r="D81" s="78"/>
      <c r="K81" s="89"/>
      <c r="L81" s="249"/>
      <c r="M81" s="90" t="s">
        <v>1</v>
      </c>
    </row>
    <row r="82" spans="1:13" s="88" customFormat="1" ht="13.5" customHeight="1">
      <c r="C82" s="74"/>
      <c r="D82" s="78"/>
      <c r="K82" s="89"/>
      <c r="L82" s="76"/>
      <c r="M82" s="90"/>
    </row>
    <row r="83" spans="1:13" s="102" customFormat="1">
      <c r="A83" s="98" t="s">
        <v>36</v>
      </c>
      <c r="B83" s="98"/>
      <c r="C83" s="98"/>
      <c r="D83" s="98"/>
      <c r="E83" s="98"/>
      <c r="F83" s="98"/>
      <c r="G83" s="98"/>
      <c r="H83" s="98"/>
      <c r="I83" s="98"/>
      <c r="J83" s="98"/>
      <c r="K83" s="254">
        <f>I84+I90</f>
        <v>0</v>
      </c>
      <c r="L83" s="99" t="s">
        <v>1</v>
      </c>
      <c r="M83" s="100"/>
    </row>
    <row r="84" spans="1:13" s="102" customFormat="1">
      <c r="A84" s="62" t="s">
        <v>37</v>
      </c>
      <c r="B84" s="62"/>
      <c r="C84" s="62"/>
      <c r="D84" s="62"/>
      <c r="E84" s="62"/>
      <c r="F84" s="62"/>
      <c r="G84" s="62"/>
      <c r="H84" s="62"/>
      <c r="I84" s="253">
        <f>SUM(K86:K88)</f>
        <v>0</v>
      </c>
      <c r="J84" s="62" t="s">
        <v>1</v>
      </c>
      <c r="K84" s="103"/>
      <c r="L84" s="62"/>
      <c r="M84" s="104"/>
    </row>
    <row r="85" spans="1:13" s="102" customFormat="1">
      <c r="A85" s="39"/>
      <c r="B85" s="39"/>
      <c r="C85" s="39"/>
      <c r="D85" s="105" t="s">
        <v>38</v>
      </c>
      <c r="E85" s="105" t="s">
        <v>39</v>
      </c>
      <c r="F85" s="105"/>
      <c r="G85" s="105" t="s">
        <v>40</v>
      </c>
      <c r="H85" s="105"/>
      <c r="I85" s="353" t="s">
        <v>41</v>
      </c>
      <c r="J85" s="353"/>
      <c r="K85" s="106" t="s">
        <v>42</v>
      </c>
      <c r="L85" s="82"/>
      <c r="M85" s="39"/>
    </row>
    <row r="86" spans="1:13" s="306" customFormat="1" ht="27" customHeight="1">
      <c r="A86" s="299"/>
      <c r="B86" s="300">
        <v>1</v>
      </c>
      <c r="C86" s="359" t="s">
        <v>71</v>
      </c>
      <c r="D86" s="359"/>
      <c r="E86" s="301"/>
      <c r="F86" s="302"/>
      <c r="G86" s="301"/>
      <c r="H86" s="302"/>
      <c r="I86" s="265"/>
      <c r="J86" s="303"/>
      <c r="K86" s="304">
        <f>I86*E86</f>
        <v>0</v>
      </c>
      <c r="L86" s="305" t="s">
        <v>1</v>
      </c>
      <c r="M86" s="299"/>
    </row>
    <row r="87" spans="1:13" s="306" customFormat="1" ht="27" customHeight="1">
      <c r="A87" s="299"/>
      <c r="B87" s="300">
        <v>2</v>
      </c>
      <c r="C87" s="359" t="s">
        <v>71</v>
      </c>
      <c r="D87" s="359"/>
      <c r="E87" s="301"/>
      <c r="F87" s="302"/>
      <c r="G87" s="301"/>
      <c r="H87" s="302"/>
      <c r="I87" s="265"/>
      <c r="J87" s="303"/>
      <c r="K87" s="304">
        <f t="shared" ref="K87:K88" si="0">I87*E87</f>
        <v>0</v>
      </c>
      <c r="L87" s="305" t="s">
        <v>1</v>
      </c>
      <c r="M87" s="299"/>
    </row>
    <row r="88" spans="1:13" s="306" customFormat="1" ht="27" customHeight="1">
      <c r="A88" s="299"/>
      <c r="B88" s="300">
        <v>3</v>
      </c>
      <c r="C88" s="359" t="s">
        <v>71</v>
      </c>
      <c r="D88" s="359"/>
      <c r="E88" s="301"/>
      <c r="F88" s="302"/>
      <c r="G88" s="301"/>
      <c r="H88" s="302"/>
      <c r="I88" s="265"/>
      <c r="J88" s="303"/>
      <c r="K88" s="304">
        <f t="shared" si="0"/>
        <v>0</v>
      </c>
      <c r="L88" s="305" t="s">
        <v>1</v>
      </c>
      <c r="M88" s="299"/>
    </row>
    <row r="89" spans="1:13" s="88" customFormat="1" ht="15.75" customHeight="1">
      <c r="C89" s="74"/>
      <c r="D89" s="78"/>
      <c r="K89" s="89"/>
      <c r="L89" s="76"/>
      <c r="M89" s="90"/>
    </row>
    <row r="90" spans="1:13" s="102" customFormat="1">
      <c r="A90" s="62" t="s">
        <v>72</v>
      </c>
      <c r="B90" s="62"/>
      <c r="C90" s="62"/>
      <c r="D90" s="62"/>
      <c r="E90" s="62"/>
      <c r="F90" s="62"/>
      <c r="G90" s="62"/>
      <c r="H90" s="62"/>
      <c r="I90" s="253">
        <f>SUM(K92:K94)</f>
        <v>0</v>
      </c>
      <c r="J90" s="62" t="s">
        <v>1</v>
      </c>
      <c r="K90" s="103"/>
      <c r="L90" s="62"/>
      <c r="M90" s="104"/>
    </row>
    <row r="91" spans="1:13" s="102" customFormat="1">
      <c r="A91" s="39"/>
      <c r="B91" s="39"/>
      <c r="C91" s="39"/>
      <c r="D91" s="105" t="s">
        <v>38</v>
      </c>
      <c r="E91" s="105" t="s">
        <v>39</v>
      </c>
      <c r="F91" s="105"/>
      <c r="G91" s="105" t="s">
        <v>40</v>
      </c>
      <c r="H91" s="105"/>
      <c r="I91" s="353" t="s">
        <v>41</v>
      </c>
      <c r="J91" s="353"/>
      <c r="K91" s="106" t="s">
        <v>42</v>
      </c>
      <c r="L91" s="82"/>
      <c r="M91" s="39"/>
    </row>
    <row r="92" spans="1:13" s="306" customFormat="1" ht="27" customHeight="1">
      <c r="A92" s="299"/>
      <c r="B92" s="300">
        <v>1</v>
      </c>
      <c r="C92" s="359" t="s">
        <v>71</v>
      </c>
      <c r="D92" s="359"/>
      <c r="E92" s="301"/>
      <c r="F92" s="302"/>
      <c r="G92" s="301"/>
      <c r="H92" s="302"/>
      <c r="I92" s="265"/>
      <c r="J92" s="303"/>
      <c r="K92" s="304">
        <f>I92*E92</f>
        <v>0</v>
      </c>
      <c r="L92" s="305" t="s">
        <v>1</v>
      </c>
      <c r="M92" s="299"/>
    </row>
    <row r="93" spans="1:13" s="306" customFormat="1" ht="27" customHeight="1">
      <c r="A93" s="299"/>
      <c r="B93" s="300">
        <v>2</v>
      </c>
      <c r="C93" s="359" t="s">
        <v>71</v>
      </c>
      <c r="D93" s="359"/>
      <c r="E93" s="301"/>
      <c r="F93" s="302"/>
      <c r="G93" s="301"/>
      <c r="H93" s="302"/>
      <c r="I93" s="265"/>
      <c r="J93" s="303"/>
      <c r="K93" s="304">
        <f t="shared" ref="K93:K94" si="1">I93*E93</f>
        <v>0</v>
      </c>
      <c r="L93" s="305" t="s">
        <v>1</v>
      </c>
      <c r="M93" s="299"/>
    </row>
    <row r="94" spans="1:13" s="306" customFormat="1" ht="27" customHeight="1">
      <c r="A94" s="299"/>
      <c r="B94" s="300">
        <v>3</v>
      </c>
      <c r="C94" s="359" t="s">
        <v>71</v>
      </c>
      <c r="D94" s="359"/>
      <c r="E94" s="301"/>
      <c r="F94" s="302"/>
      <c r="G94" s="301"/>
      <c r="H94" s="302"/>
      <c r="I94" s="265"/>
      <c r="J94" s="303"/>
      <c r="K94" s="307">
        <f t="shared" si="1"/>
        <v>0</v>
      </c>
      <c r="L94" s="305" t="s">
        <v>1</v>
      </c>
      <c r="M94" s="299"/>
    </row>
    <row r="95" spans="1:13" s="264" customFormat="1" ht="17.25" customHeight="1">
      <c r="A95" s="256"/>
      <c r="B95" s="257"/>
      <c r="C95" s="313"/>
      <c r="D95" s="313"/>
      <c r="E95" s="259"/>
      <c r="F95" s="259"/>
      <c r="G95" s="259"/>
      <c r="H95" s="259"/>
      <c r="I95" s="267"/>
      <c r="J95" s="261"/>
      <c r="K95" s="268"/>
      <c r="L95" s="263"/>
      <c r="M95" s="256"/>
    </row>
    <row r="96" spans="1:13" s="114" customFormat="1" ht="27.75">
      <c r="A96" s="53"/>
      <c r="B96" s="54" t="s">
        <v>45</v>
      </c>
      <c r="C96" s="111"/>
      <c r="D96" s="112"/>
      <c r="E96" s="112"/>
      <c r="F96" s="112"/>
      <c r="G96" s="112"/>
      <c r="H96" s="112"/>
      <c r="I96" s="113"/>
      <c r="J96" s="112"/>
      <c r="K96" s="275">
        <f>SUM(K97,K126,K132)</f>
        <v>0</v>
      </c>
      <c r="L96" s="56" t="s">
        <v>1</v>
      </c>
      <c r="M96" s="53"/>
    </row>
    <row r="97" spans="1:13" s="21" customFormat="1" ht="31.5" customHeight="1">
      <c r="A97" s="57" t="s">
        <v>26</v>
      </c>
      <c r="D97" s="22"/>
      <c r="E97" s="22"/>
      <c r="F97" s="22"/>
      <c r="G97" s="22"/>
      <c r="H97" s="22"/>
      <c r="I97" s="22"/>
      <c r="J97" s="22"/>
      <c r="K97" s="238">
        <f>K98+K111</f>
        <v>0</v>
      </c>
      <c r="L97" s="21" t="s">
        <v>1</v>
      </c>
      <c r="M97" s="22"/>
    </row>
    <row r="98" spans="1:13" s="59" customFormat="1" ht="28.5" customHeight="1">
      <c r="A98" s="58" t="s">
        <v>27</v>
      </c>
      <c r="D98" s="60"/>
      <c r="E98" s="60"/>
      <c r="F98" s="60"/>
      <c r="G98" s="60"/>
      <c r="H98" s="60"/>
      <c r="I98" s="60"/>
      <c r="J98" s="60"/>
      <c r="K98" s="250">
        <f>SUM(I99,I109)</f>
        <v>0</v>
      </c>
      <c r="L98" s="59" t="s">
        <v>1</v>
      </c>
      <c r="M98" s="60"/>
    </row>
    <row r="99" spans="1:13" s="25" customFormat="1">
      <c r="A99" s="25" t="s">
        <v>16</v>
      </c>
      <c r="I99" s="236">
        <f>K100+K103+K107</f>
        <v>0</v>
      </c>
      <c r="J99" s="25" t="s">
        <v>1</v>
      </c>
    </row>
    <row r="100" spans="1:13" s="25" customFormat="1">
      <c r="B100" s="25" t="s">
        <v>17</v>
      </c>
      <c r="J100" s="28"/>
      <c r="K100" s="235">
        <f>SUM(L101:L102)</f>
        <v>0</v>
      </c>
      <c r="L100" s="25" t="s">
        <v>1</v>
      </c>
    </row>
    <row r="101" spans="1:13">
      <c r="D101" s="1" t="s">
        <v>28</v>
      </c>
      <c r="J101" s="35"/>
      <c r="K101" s="35"/>
      <c r="L101" s="233"/>
      <c r="M101" s="1" t="s">
        <v>1</v>
      </c>
    </row>
    <row r="102" spans="1:13">
      <c r="D102" s="48" t="s">
        <v>29</v>
      </c>
      <c r="J102" s="35"/>
      <c r="K102" s="35"/>
      <c r="L102" s="234"/>
      <c r="M102" s="34" t="s">
        <v>1</v>
      </c>
    </row>
    <row r="103" spans="1:13" s="25" customFormat="1">
      <c r="B103" s="25" t="s">
        <v>21</v>
      </c>
      <c r="K103" s="235">
        <f>SUM(L104:L106)</f>
        <v>0</v>
      </c>
      <c r="L103" s="25" t="s">
        <v>1</v>
      </c>
    </row>
    <row r="104" spans="1:13" s="25" customFormat="1">
      <c r="D104" s="1" t="s">
        <v>67</v>
      </c>
      <c r="K104" s="28"/>
      <c r="L104" s="233"/>
      <c r="M104" s="1" t="s">
        <v>1</v>
      </c>
    </row>
    <row r="105" spans="1:13" s="25" customFormat="1">
      <c r="D105" s="1" t="s">
        <v>68</v>
      </c>
      <c r="K105" s="28"/>
      <c r="L105" s="234"/>
      <c r="M105" s="34" t="s">
        <v>1</v>
      </c>
    </row>
    <row r="106" spans="1:13" s="25" customFormat="1">
      <c r="D106" s="1" t="s">
        <v>69</v>
      </c>
      <c r="K106" s="28"/>
      <c r="L106" s="234"/>
      <c r="M106" s="34" t="s">
        <v>1</v>
      </c>
    </row>
    <row r="107" spans="1:13" s="25" customFormat="1">
      <c r="B107" s="25" t="s">
        <v>30</v>
      </c>
      <c r="K107" s="235"/>
      <c r="L107" s="25" t="s">
        <v>1</v>
      </c>
    </row>
    <row r="108" spans="1:13" s="25" customFormat="1">
      <c r="K108" s="247"/>
    </row>
    <row r="109" spans="1:13" s="25" customFormat="1">
      <c r="A109" s="25" t="s">
        <v>31</v>
      </c>
      <c r="I109" s="236"/>
      <c r="J109" s="25" t="s">
        <v>1</v>
      </c>
      <c r="K109" s="27"/>
      <c r="L109" s="27"/>
    </row>
    <row r="110" spans="1:13" s="25" customFormat="1">
      <c r="K110" s="28"/>
    </row>
    <row r="111" spans="1:13" s="67" customFormat="1">
      <c r="A111" s="64" t="s">
        <v>32</v>
      </c>
      <c r="B111" s="61"/>
      <c r="C111" s="61"/>
      <c r="D111" s="65"/>
      <c r="E111" s="65"/>
      <c r="F111" s="65"/>
      <c r="G111" s="65"/>
      <c r="H111" s="65"/>
      <c r="I111" s="65"/>
      <c r="J111" s="65"/>
      <c r="K111" s="250">
        <f>SUM(I112,I117,I121)</f>
        <v>0</v>
      </c>
      <c r="L111" s="61" t="s">
        <v>1</v>
      </c>
      <c r="M111" s="65"/>
    </row>
    <row r="112" spans="1:13" s="72" customFormat="1">
      <c r="A112" s="66"/>
      <c r="B112" s="68" t="s">
        <v>33</v>
      </c>
      <c r="C112" s="69"/>
      <c r="D112" s="70"/>
      <c r="E112" s="71"/>
      <c r="F112" s="71"/>
      <c r="G112" s="66"/>
      <c r="H112" s="66"/>
      <c r="I112" s="238">
        <f>SUM(L113:L115)</f>
        <v>0</v>
      </c>
      <c r="J112" s="24" t="s">
        <v>1</v>
      </c>
      <c r="K112" s="66"/>
      <c r="L112" s="66"/>
      <c r="M112" s="66"/>
    </row>
    <row r="113" spans="1:13" s="75" customFormat="1">
      <c r="A113" s="34"/>
      <c r="B113" s="73">
        <v>1</v>
      </c>
      <c r="C113" s="74" t="s">
        <v>70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2</v>
      </c>
      <c r="C114" s="74" t="s">
        <v>70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>
      <c r="A115" s="34"/>
      <c r="B115" s="73">
        <v>3</v>
      </c>
      <c r="C115" s="74" t="s">
        <v>70</v>
      </c>
      <c r="E115" s="34"/>
      <c r="F115" s="34"/>
      <c r="G115" s="34"/>
      <c r="H115" s="34"/>
      <c r="I115" s="34"/>
      <c r="J115" s="34"/>
      <c r="K115" s="34"/>
      <c r="L115" s="249"/>
      <c r="M115" s="34" t="s">
        <v>1</v>
      </c>
    </row>
    <row r="116" spans="1:13" s="75" customFormat="1" ht="9.75" customHeight="1">
      <c r="A116" s="34"/>
      <c r="B116" s="73"/>
      <c r="C116" s="74"/>
      <c r="E116" s="34"/>
      <c r="F116" s="34"/>
      <c r="G116" s="34"/>
      <c r="H116" s="34"/>
      <c r="I116" s="34"/>
      <c r="J116" s="34"/>
      <c r="K116" s="34"/>
      <c r="L116" s="76"/>
      <c r="M116" s="34"/>
    </row>
    <row r="117" spans="1:13" s="87" customFormat="1" ht="27" customHeight="1">
      <c r="A117" s="83"/>
      <c r="B117" s="68" t="s">
        <v>34</v>
      </c>
      <c r="C117" s="68"/>
      <c r="D117" s="68"/>
      <c r="E117" s="68"/>
      <c r="F117" s="68"/>
      <c r="G117" s="68"/>
      <c r="H117" s="68"/>
      <c r="I117" s="251">
        <f>SUM(L118:L120)</f>
        <v>0</v>
      </c>
      <c r="J117" s="85" t="s">
        <v>1</v>
      </c>
      <c r="K117" s="84"/>
      <c r="L117" s="85"/>
      <c r="M117" s="86"/>
    </row>
    <row r="118" spans="1:13" s="88" customFormat="1">
      <c r="B118" s="73">
        <v>1</v>
      </c>
      <c r="C118" s="74" t="s">
        <v>70</v>
      </c>
      <c r="D118" s="78"/>
      <c r="K118" s="89"/>
      <c r="L118" s="249"/>
      <c r="M118" s="90" t="s">
        <v>1</v>
      </c>
    </row>
    <row r="119" spans="1:13" s="88" customFormat="1">
      <c r="B119" s="73">
        <v>2</v>
      </c>
      <c r="C119" s="74" t="s">
        <v>70</v>
      </c>
      <c r="D119" s="78"/>
      <c r="K119" s="89"/>
      <c r="L119" s="249"/>
      <c r="M119" s="90" t="s">
        <v>1</v>
      </c>
    </row>
    <row r="120" spans="1:13" s="88" customFormat="1" ht="24" customHeight="1">
      <c r="B120" s="73">
        <v>3</v>
      </c>
      <c r="C120" s="74" t="s">
        <v>70</v>
      </c>
      <c r="D120" s="78"/>
      <c r="I120" s="91"/>
      <c r="J120" s="92"/>
      <c r="K120" s="89"/>
      <c r="L120" s="249"/>
      <c r="M120" s="90" t="s">
        <v>1</v>
      </c>
    </row>
    <row r="121" spans="1:13" s="72" customFormat="1">
      <c r="A121" s="93"/>
      <c r="B121" s="94" t="s">
        <v>35</v>
      </c>
      <c r="C121" s="95"/>
      <c r="D121" s="95"/>
      <c r="E121" s="95"/>
      <c r="F121" s="95"/>
      <c r="G121" s="95"/>
      <c r="H121" s="95"/>
      <c r="I121" s="252">
        <f>SUM(L122:L124)</f>
        <v>0</v>
      </c>
      <c r="J121" s="85" t="s">
        <v>1</v>
      </c>
      <c r="K121" s="96"/>
      <c r="L121" s="85"/>
      <c r="M121" s="97"/>
    </row>
    <row r="122" spans="1:13" s="88" customFormat="1">
      <c r="B122" s="73">
        <v>1</v>
      </c>
      <c r="C122" s="74" t="s">
        <v>70</v>
      </c>
      <c r="D122" s="78"/>
      <c r="K122" s="89"/>
      <c r="L122" s="249"/>
      <c r="M122" s="90" t="s">
        <v>1</v>
      </c>
    </row>
    <row r="123" spans="1:13" s="88" customFormat="1">
      <c r="B123" s="73">
        <v>2</v>
      </c>
      <c r="C123" s="74" t="s">
        <v>70</v>
      </c>
      <c r="D123" s="78"/>
      <c r="K123" s="89"/>
      <c r="L123" s="249"/>
      <c r="M123" s="90" t="s">
        <v>1</v>
      </c>
    </row>
    <row r="124" spans="1:13" s="88" customFormat="1">
      <c r="B124" s="73">
        <v>3</v>
      </c>
      <c r="C124" s="74" t="s">
        <v>70</v>
      </c>
      <c r="D124" s="78"/>
      <c r="K124" s="89"/>
      <c r="L124" s="249"/>
      <c r="M124" s="90" t="s">
        <v>1</v>
      </c>
    </row>
    <row r="125" spans="1:13" s="88" customFormat="1" ht="15.75" customHeight="1">
      <c r="B125" s="73"/>
      <c r="C125" s="74"/>
      <c r="D125" s="78"/>
      <c r="K125" s="89"/>
      <c r="L125" s="76"/>
      <c r="M125" s="90"/>
    </row>
    <row r="126" spans="1:13" s="88" customFormat="1">
      <c r="A126" s="57" t="s">
        <v>84</v>
      </c>
      <c r="B126" s="73"/>
      <c r="C126" s="74"/>
      <c r="D126" s="78"/>
      <c r="K126" s="311">
        <f>I127</f>
        <v>0</v>
      </c>
      <c r="L126" s="312" t="s">
        <v>1</v>
      </c>
      <c r="M126" s="312"/>
    </row>
    <row r="127" spans="1:13" s="88" customFormat="1">
      <c r="B127" s="68" t="s">
        <v>34</v>
      </c>
      <c r="C127" s="68"/>
      <c r="D127" s="68"/>
      <c r="E127" s="68"/>
      <c r="F127" s="68"/>
      <c r="G127" s="68"/>
      <c r="H127" s="68"/>
      <c r="I127" s="251">
        <f>SUM(L128:L130)</f>
        <v>0</v>
      </c>
      <c r="J127" s="85" t="s">
        <v>1</v>
      </c>
      <c r="K127" s="84"/>
      <c r="L127" s="85"/>
      <c r="M127" s="86"/>
    </row>
    <row r="128" spans="1:13" s="88" customFormat="1">
      <c r="B128" s="73">
        <v>1</v>
      </c>
      <c r="C128" s="74" t="s">
        <v>85</v>
      </c>
      <c r="D128" s="78"/>
      <c r="K128" s="89"/>
      <c r="L128" s="249"/>
      <c r="M128" s="90" t="s">
        <v>1</v>
      </c>
    </row>
    <row r="129" spans="1:13" s="88" customFormat="1">
      <c r="B129" s="88">
        <v>2</v>
      </c>
      <c r="C129" s="74" t="s">
        <v>70</v>
      </c>
      <c r="D129" s="78"/>
      <c r="K129" s="89"/>
      <c r="L129" s="249"/>
      <c r="M129" s="90" t="s">
        <v>1</v>
      </c>
    </row>
    <row r="130" spans="1:13" s="88" customFormat="1">
      <c r="B130" s="73">
        <v>3</v>
      </c>
      <c r="C130" s="74" t="s">
        <v>70</v>
      </c>
      <c r="D130" s="78"/>
      <c r="K130" s="89"/>
      <c r="L130" s="249"/>
      <c r="M130" s="90" t="s">
        <v>1</v>
      </c>
    </row>
    <row r="131" spans="1:13" s="88" customFormat="1">
      <c r="C131" s="74"/>
      <c r="D131" s="78"/>
      <c r="K131" s="89"/>
      <c r="L131" s="76"/>
      <c r="M131" s="90"/>
    </row>
    <row r="132" spans="1:13" s="88" customFormat="1">
      <c r="A132" s="98" t="s">
        <v>36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54">
        <f>SUM(I133,I139)</f>
        <v>0</v>
      </c>
      <c r="L132" s="99" t="s">
        <v>1</v>
      </c>
      <c r="M132" s="100"/>
    </row>
    <row r="133" spans="1:13" s="102" customFormat="1">
      <c r="A133" s="62" t="s">
        <v>37</v>
      </c>
      <c r="B133" s="62"/>
      <c r="C133" s="62"/>
      <c r="D133" s="62"/>
      <c r="E133" s="62"/>
      <c r="F133" s="62"/>
      <c r="G133" s="62"/>
      <c r="H133" s="62"/>
      <c r="I133" s="253">
        <f>SUM(K135:K137)</f>
        <v>0</v>
      </c>
      <c r="J133" s="62" t="s">
        <v>1</v>
      </c>
      <c r="K133" s="103"/>
      <c r="L133" s="62"/>
      <c r="M133" s="104"/>
    </row>
    <row r="134" spans="1:13" s="102" customFormat="1">
      <c r="A134" s="39"/>
      <c r="B134" s="39"/>
      <c r="C134" s="39"/>
      <c r="D134" s="105" t="s">
        <v>38</v>
      </c>
      <c r="E134" s="105" t="s">
        <v>39</v>
      </c>
      <c r="F134" s="105"/>
      <c r="G134" s="105" t="s">
        <v>40</v>
      </c>
      <c r="H134" s="105"/>
      <c r="I134" s="353" t="s">
        <v>41</v>
      </c>
      <c r="J134" s="353"/>
      <c r="K134" s="106" t="s">
        <v>42</v>
      </c>
      <c r="L134" s="82"/>
      <c r="M134" s="39"/>
    </row>
    <row r="135" spans="1:13" s="306" customFormat="1" ht="27" customHeight="1">
      <c r="A135" s="299"/>
      <c r="B135" s="300">
        <v>1</v>
      </c>
      <c r="C135" s="359" t="s">
        <v>71</v>
      </c>
      <c r="D135" s="359"/>
      <c r="E135" s="301"/>
      <c r="F135" s="302"/>
      <c r="G135" s="301"/>
      <c r="H135" s="302"/>
      <c r="I135" s="265"/>
      <c r="J135" s="303"/>
      <c r="K135" s="304">
        <f>I135*E135</f>
        <v>0</v>
      </c>
      <c r="L135" s="305" t="s">
        <v>1</v>
      </c>
      <c r="M135" s="299"/>
    </row>
    <row r="136" spans="1:13" s="306" customFormat="1" ht="27" customHeight="1">
      <c r="A136" s="299"/>
      <c r="B136" s="300">
        <v>2</v>
      </c>
      <c r="C136" s="359" t="s">
        <v>71</v>
      </c>
      <c r="D136" s="359"/>
      <c r="E136" s="301"/>
      <c r="F136" s="302"/>
      <c r="G136" s="301"/>
      <c r="H136" s="302"/>
      <c r="I136" s="265"/>
      <c r="J136" s="303"/>
      <c r="K136" s="304">
        <f t="shared" ref="K136:K137" si="2">I136*E136</f>
        <v>0</v>
      </c>
      <c r="L136" s="305" t="s">
        <v>1</v>
      </c>
      <c r="M136" s="299"/>
    </row>
    <row r="137" spans="1:13" s="306" customFormat="1" ht="27" customHeight="1">
      <c r="A137" s="299"/>
      <c r="B137" s="300">
        <v>3</v>
      </c>
      <c r="C137" s="359" t="s">
        <v>71</v>
      </c>
      <c r="D137" s="359"/>
      <c r="E137" s="301"/>
      <c r="F137" s="302"/>
      <c r="G137" s="301"/>
      <c r="H137" s="302"/>
      <c r="I137" s="265"/>
      <c r="J137" s="303"/>
      <c r="K137" s="304">
        <f t="shared" si="2"/>
        <v>0</v>
      </c>
      <c r="L137" s="305" t="s">
        <v>1</v>
      </c>
      <c r="M137" s="299"/>
    </row>
    <row r="138" spans="1:13" s="88" customFormat="1" ht="15.75" customHeight="1">
      <c r="C138" s="74"/>
      <c r="D138" s="78"/>
      <c r="K138" s="89"/>
      <c r="L138" s="76"/>
      <c r="M138" s="90"/>
    </row>
    <row r="139" spans="1:13" s="102" customFormat="1">
      <c r="A139" s="62" t="s">
        <v>72</v>
      </c>
      <c r="B139" s="62"/>
      <c r="C139" s="62"/>
      <c r="D139" s="62"/>
      <c r="E139" s="62"/>
      <c r="F139" s="62"/>
      <c r="G139" s="62"/>
      <c r="H139" s="62"/>
      <c r="I139" s="253">
        <f>SUM(K141:K143)</f>
        <v>0</v>
      </c>
      <c r="J139" s="62" t="s">
        <v>1</v>
      </c>
      <c r="K139" s="103"/>
      <c r="L139" s="62"/>
      <c r="M139" s="104"/>
    </row>
    <row r="140" spans="1:13" s="102" customFormat="1">
      <c r="A140" s="39"/>
      <c r="B140" s="39"/>
      <c r="C140" s="39"/>
      <c r="D140" s="105" t="s">
        <v>38</v>
      </c>
      <c r="E140" s="105" t="s">
        <v>39</v>
      </c>
      <c r="F140" s="105"/>
      <c r="G140" s="105" t="s">
        <v>40</v>
      </c>
      <c r="H140" s="105"/>
      <c r="I140" s="353" t="s">
        <v>41</v>
      </c>
      <c r="J140" s="353"/>
      <c r="K140" s="106" t="s">
        <v>42</v>
      </c>
      <c r="L140" s="82"/>
      <c r="M140" s="39"/>
    </row>
    <row r="141" spans="1:13" s="306" customFormat="1" ht="27" customHeight="1">
      <c r="A141" s="299"/>
      <c r="B141" s="300">
        <v>1</v>
      </c>
      <c r="C141" s="359" t="s">
        <v>71</v>
      </c>
      <c r="D141" s="359"/>
      <c r="E141" s="301"/>
      <c r="F141" s="302"/>
      <c r="G141" s="301"/>
      <c r="H141" s="302"/>
      <c r="I141" s="265"/>
      <c r="J141" s="303"/>
      <c r="K141" s="304">
        <f>I141*E141</f>
        <v>0</v>
      </c>
      <c r="L141" s="305" t="s">
        <v>1</v>
      </c>
      <c r="M141" s="299"/>
    </row>
    <row r="142" spans="1:13" s="306" customFormat="1" ht="27" customHeight="1">
      <c r="A142" s="299"/>
      <c r="B142" s="300">
        <v>2</v>
      </c>
      <c r="C142" s="359" t="s">
        <v>71</v>
      </c>
      <c r="D142" s="359"/>
      <c r="E142" s="301"/>
      <c r="F142" s="302"/>
      <c r="G142" s="301"/>
      <c r="H142" s="302"/>
      <c r="I142" s="265"/>
      <c r="J142" s="303"/>
      <c r="K142" s="304">
        <f t="shared" ref="K142:K143" si="3">I142*E142</f>
        <v>0</v>
      </c>
      <c r="L142" s="305" t="s">
        <v>1</v>
      </c>
      <c r="M142" s="299"/>
    </row>
    <row r="143" spans="1:13" s="306" customFormat="1" ht="27" customHeight="1">
      <c r="A143" s="299"/>
      <c r="B143" s="300">
        <v>3</v>
      </c>
      <c r="C143" s="359" t="s">
        <v>71</v>
      </c>
      <c r="D143" s="359"/>
      <c r="E143" s="301"/>
      <c r="F143" s="302"/>
      <c r="G143" s="301"/>
      <c r="H143" s="302"/>
      <c r="I143" s="265"/>
      <c r="J143" s="303"/>
      <c r="K143" s="307">
        <f t="shared" si="3"/>
        <v>0</v>
      </c>
      <c r="L143" s="305" t="s">
        <v>1</v>
      </c>
      <c r="M143" s="299"/>
    </row>
    <row r="144" spans="1:13" s="88" customFormat="1" ht="15.75" customHeight="1">
      <c r="C144" s="74"/>
      <c r="D144" s="78"/>
      <c r="K144" s="89"/>
      <c r="L144" s="76"/>
      <c r="M144" s="90"/>
    </row>
    <row r="145" spans="1:13" s="345" customFormat="1" ht="27.75">
      <c r="A145" s="332" t="s">
        <v>129</v>
      </c>
      <c r="C145" s="346"/>
      <c r="D145" s="347"/>
      <c r="K145" s="348">
        <f>K146+K154</f>
        <v>0</v>
      </c>
      <c r="L145" s="344" t="s">
        <v>1</v>
      </c>
      <c r="M145" s="349"/>
    </row>
    <row r="146" spans="1:13" s="117" customFormat="1" ht="25.5" customHeight="1">
      <c r="B146" s="118" t="s">
        <v>46</v>
      </c>
      <c r="C146" s="119"/>
      <c r="D146" s="120"/>
      <c r="E146" s="120"/>
      <c r="F146" s="120"/>
      <c r="G146" s="120"/>
      <c r="H146" s="120"/>
      <c r="I146" s="120"/>
      <c r="J146" s="120"/>
      <c r="K146" s="277">
        <f>K147</f>
        <v>0</v>
      </c>
      <c r="L146" s="121" t="s">
        <v>1</v>
      </c>
      <c r="M146" s="122"/>
    </row>
    <row r="147" spans="1:13" s="125" customFormat="1" ht="25.5" customHeight="1">
      <c r="A147" s="69" t="s">
        <v>26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276">
        <f>SUM(K148)</f>
        <v>0</v>
      </c>
      <c r="L147" s="115" t="s">
        <v>1</v>
      </c>
      <c r="M147" s="124"/>
    </row>
    <row r="148" spans="1:13" s="67" customFormat="1">
      <c r="A148" s="64" t="s">
        <v>32</v>
      </c>
      <c r="B148" s="61"/>
      <c r="C148" s="61"/>
      <c r="D148" s="65"/>
      <c r="E148" s="65"/>
      <c r="F148" s="65"/>
      <c r="G148" s="65"/>
      <c r="H148" s="65"/>
      <c r="I148" s="65"/>
      <c r="J148" s="65"/>
      <c r="K148" s="250">
        <f>SUM(I149)</f>
        <v>0</v>
      </c>
      <c r="L148" s="61" t="s">
        <v>1</v>
      </c>
      <c r="M148" s="65"/>
    </row>
    <row r="149" spans="1:13" s="129" customFormat="1" ht="47.25" customHeight="1">
      <c r="A149" s="126"/>
      <c r="B149" s="358" t="s">
        <v>47</v>
      </c>
      <c r="C149" s="358"/>
      <c r="D149" s="358"/>
      <c r="E149" s="358"/>
      <c r="F149" s="358"/>
      <c r="G149" s="358"/>
      <c r="H149" s="315"/>
      <c r="I149" s="278">
        <f>SUM(L150:L152)</f>
        <v>0</v>
      </c>
      <c r="J149" s="279" t="s">
        <v>1</v>
      </c>
      <c r="K149" s="128"/>
      <c r="L149" s="127"/>
      <c r="M149" s="124"/>
    </row>
    <row r="150" spans="1:13" s="88" customFormat="1">
      <c r="B150" s="73">
        <v>1</v>
      </c>
      <c r="C150" s="74" t="s">
        <v>70</v>
      </c>
      <c r="D150" s="78"/>
      <c r="K150" s="89"/>
      <c r="L150" s="249"/>
      <c r="M150" s="90" t="s">
        <v>1</v>
      </c>
    </row>
    <row r="151" spans="1:13" s="88" customFormat="1">
      <c r="B151" s="73">
        <v>2</v>
      </c>
      <c r="C151" s="74" t="s">
        <v>70</v>
      </c>
      <c r="D151" s="78"/>
      <c r="K151" s="89"/>
      <c r="L151" s="249"/>
      <c r="M151" s="90" t="s">
        <v>1</v>
      </c>
    </row>
    <row r="152" spans="1:13" s="88" customFormat="1">
      <c r="B152" s="73">
        <v>3</v>
      </c>
      <c r="C152" s="74" t="s">
        <v>70</v>
      </c>
      <c r="D152" s="78"/>
      <c r="K152" s="89"/>
      <c r="L152" s="249"/>
      <c r="M152" s="90" t="s">
        <v>1</v>
      </c>
    </row>
    <row r="153" spans="1:13" s="36" customFormat="1" ht="13.5" customHeight="1">
      <c r="B153" s="88"/>
      <c r="C153" s="74"/>
      <c r="K153" s="130"/>
      <c r="L153" s="131"/>
      <c r="M153" s="90"/>
    </row>
    <row r="154" spans="1:13" s="36" customFormat="1" ht="24" customHeight="1">
      <c r="A154" s="132"/>
      <c r="B154" s="133" t="s">
        <v>48</v>
      </c>
      <c r="C154" s="134"/>
      <c r="D154" s="134"/>
      <c r="E154" s="134"/>
      <c r="F154" s="134"/>
      <c r="G154" s="135"/>
      <c r="H154" s="135"/>
      <c r="I154" s="136"/>
      <c r="J154" s="134"/>
      <c r="K154" s="282">
        <f>K155</f>
        <v>0</v>
      </c>
      <c r="L154" s="132" t="s">
        <v>1</v>
      </c>
      <c r="M154" s="134"/>
    </row>
    <row r="155" spans="1:13" s="36" customFormat="1" ht="24" customHeight="1">
      <c r="A155" s="137" t="s">
        <v>26</v>
      </c>
      <c r="B155" s="138"/>
      <c r="C155" s="139"/>
      <c r="D155" s="139"/>
      <c r="E155" s="139"/>
      <c r="F155" s="139"/>
      <c r="G155" s="140"/>
      <c r="H155" s="140"/>
      <c r="I155" s="141"/>
      <c r="J155" s="139"/>
      <c r="K155" s="283">
        <f>SUM(K156)</f>
        <v>0</v>
      </c>
      <c r="L155" s="24" t="s">
        <v>1</v>
      </c>
      <c r="M155" s="139"/>
    </row>
    <row r="156" spans="1:13" s="67" customFormat="1">
      <c r="A156" s="64" t="s">
        <v>32</v>
      </c>
      <c r="B156" s="61"/>
      <c r="C156" s="61"/>
      <c r="D156" s="65"/>
      <c r="E156" s="65"/>
      <c r="F156" s="65"/>
      <c r="G156" s="65"/>
      <c r="H156" s="65"/>
      <c r="I156" s="65"/>
      <c r="J156" s="65"/>
      <c r="K156" s="284">
        <f>SUM(I157)</f>
        <v>0</v>
      </c>
      <c r="L156" s="61" t="s">
        <v>1</v>
      </c>
      <c r="M156" s="65"/>
    </row>
    <row r="157" spans="1:13" s="36" customFormat="1" ht="48.75" customHeight="1">
      <c r="A157" s="142"/>
      <c r="B157" s="358" t="s">
        <v>47</v>
      </c>
      <c r="C157" s="358"/>
      <c r="D157" s="358"/>
      <c r="E157" s="358"/>
      <c r="F157" s="358"/>
      <c r="G157" s="358"/>
      <c r="H157" s="315"/>
      <c r="I157" s="280">
        <f>SUM(L158:L160)</f>
        <v>0</v>
      </c>
      <c r="J157" s="281" t="s">
        <v>1</v>
      </c>
      <c r="K157" s="143"/>
      <c r="L157" s="143"/>
      <c r="M157" s="144"/>
    </row>
    <row r="158" spans="1:13" s="88" customFormat="1">
      <c r="B158" s="73">
        <v>1</v>
      </c>
      <c r="C158" s="74" t="s">
        <v>70</v>
      </c>
      <c r="D158" s="78"/>
      <c r="K158" s="89"/>
      <c r="L158" s="249"/>
      <c r="M158" s="90" t="s">
        <v>1</v>
      </c>
    </row>
    <row r="159" spans="1:13" s="88" customFormat="1">
      <c r="B159" s="73">
        <v>2</v>
      </c>
      <c r="C159" s="74" t="s">
        <v>70</v>
      </c>
      <c r="D159" s="78"/>
      <c r="K159" s="89"/>
      <c r="L159" s="249"/>
      <c r="M159" s="90" t="s">
        <v>1</v>
      </c>
    </row>
    <row r="160" spans="1:13" s="88" customFormat="1">
      <c r="B160" s="73">
        <v>3</v>
      </c>
      <c r="C160" s="74" t="s">
        <v>70</v>
      </c>
      <c r="D160" s="78"/>
      <c r="K160" s="89"/>
      <c r="L160" s="249"/>
      <c r="M160" s="90" t="s">
        <v>1</v>
      </c>
    </row>
    <row r="161" spans="1:13" s="36" customFormat="1">
      <c r="A161" s="145"/>
      <c r="B161" s="146"/>
      <c r="C161" s="147"/>
      <c r="D161" s="147"/>
      <c r="E161" s="147"/>
      <c r="F161" s="147"/>
      <c r="G161" s="148"/>
      <c r="H161" s="148"/>
      <c r="I161" s="149"/>
      <c r="J161" s="147"/>
      <c r="K161" s="149"/>
      <c r="L161" s="149"/>
      <c r="M161" s="145"/>
    </row>
    <row r="162" spans="1:13" s="156" customFormat="1" ht="24" customHeight="1">
      <c r="A162" s="150" t="s">
        <v>126</v>
      </c>
      <c r="B162" s="151"/>
      <c r="C162" s="151"/>
      <c r="D162" s="152"/>
      <c r="E162" s="153"/>
      <c r="F162" s="153"/>
      <c r="G162" s="153"/>
      <c r="H162" s="153"/>
      <c r="I162" s="153"/>
      <c r="J162" s="153"/>
      <c r="K162" s="286">
        <f>K163</f>
        <v>0</v>
      </c>
      <c r="L162" s="154" t="s">
        <v>1</v>
      </c>
      <c r="M162" s="155"/>
    </row>
    <row r="163" spans="1:13" s="163" customFormat="1" ht="24" customHeight="1">
      <c r="A163" s="118"/>
      <c r="B163" s="157" t="s">
        <v>49</v>
      </c>
      <c r="C163" s="158"/>
      <c r="D163" s="159"/>
      <c r="E163" s="160"/>
      <c r="F163" s="160"/>
      <c r="G163" s="160"/>
      <c r="H163" s="160"/>
      <c r="I163" s="160"/>
      <c r="J163" s="160"/>
      <c r="K163" s="287">
        <f>K164</f>
        <v>0</v>
      </c>
      <c r="L163" s="161" t="s">
        <v>1</v>
      </c>
      <c r="M163" s="162"/>
    </row>
    <row r="164" spans="1:13" s="165" customFormat="1">
      <c r="A164" s="164" t="s">
        <v>26</v>
      </c>
      <c r="G164" s="166"/>
      <c r="H164" s="166"/>
      <c r="I164" s="167"/>
      <c r="K164" s="288">
        <f>K165</f>
        <v>0</v>
      </c>
      <c r="L164" s="168" t="s">
        <v>1</v>
      </c>
    </row>
    <row r="165" spans="1:13" s="170" customFormat="1">
      <c r="A165" s="164"/>
      <c r="B165" s="169" t="s">
        <v>50</v>
      </c>
      <c r="C165" s="165"/>
      <c r="D165" s="165"/>
      <c r="E165" s="165"/>
      <c r="F165" s="165"/>
      <c r="G165" s="166"/>
      <c r="H165" s="166"/>
      <c r="I165" s="167"/>
      <c r="J165" s="165"/>
      <c r="K165" s="288">
        <f>L171+L176+L166</f>
        <v>0</v>
      </c>
      <c r="L165" s="168" t="s">
        <v>1</v>
      </c>
      <c r="M165" s="165"/>
    </row>
    <row r="166" spans="1:13" s="173" customFormat="1">
      <c r="A166" s="171"/>
      <c r="B166" s="172" t="s">
        <v>51</v>
      </c>
      <c r="G166" s="174"/>
      <c r="H166" s="174"/>
      <c r="I166" s="175"/>
      <c r="K166" s="176"/>
      <c r="L166" s="285">
        <f>SUM(L167:L169)</f>
        <v>0</v>
      </c>
      <c r="M166" s="177" t="s">
        <v>1</v>
      </c>
    </row>
    <row r="167" spans="1:13" s="88" customFormat="1">
      <c r="B167" s="73">
        <v>1</v>
      </c>
      <c r="C167" s="74" t="s">
        <v>110</v>
      </c>
      <c r="D167" s="78"/>
      <c r="K167" s="89"/>
      <c r="L167" s="249"/>
      <c r="M167" s="90" t="s">
        <v>1</v>
      </c>
    </row>
    <row r="168" spans="1:13" s="88" customFormat="1">
      <c r="B168" s="73">
        <v>2</v>
      </c>
      <c r="C168" s="74" t="s">
        <v>110</v>
      </c>
      <c r="D168" s="78"/>
      <c r="K168" s="89"/>
      <c r="L168" s="249"/>
      <c r="M168" s="90" t="s">
        <v>1</v>
      </c>
    </row>
    <row r="169" spans="1:13" s="88" customFormat="1">
      <c r="B169" s="73">
        <v>3</v>
      </c>
      <c r="C169" s="74" t="s">
        <v>110</v>
      </c>
      <c r="D169" s="78"/>
      <c r="K169" s="89"/>
      <c r="L169" s="249"/>
      <c r="M169" s="90" t="s">
        <v>1</v>
      </c>
    </row>
    <row r="170" spans="1:13" s="88" customFormat="1">
      <c r="B170" s="73"/>
      <c r="C170" s="74"/>
      <c r="D170" s="78"/>
      <c r="K170" s="89"/>
      <c r="L170" s="76"/>
      <c r="M170" s="90"/>
    </row>
    <row r="171" spans="1:13" s="173" customFormat="1">
      <c r="A171" s="171"/>
      <c r="B171" s="172" t="s">
        <v>52</v>
      </c>
      <c r="G171" s="174"/>
      <c r="H171" s="174"/>
      <c r="I171" s="175"/>
      <c r="K171" s="176"/>
      <c r="L171" s="285">
        <f>SUM(L172:L174)</f>
        <v>0</v>
      </c>
      <c r="M171" s="177" t="s">
        <v>1</v>
      </c>
    </row>
    <row r="172" spans="1:13" s="88" customFormat="1">
      <c r="B172" s="73">
        <v>1</v>
      </c>
      <c r="C172" s="74" t="s">
        <v>110</v>
      </c>
      <c r="D172" s="78"/>
      <c r="K172" s="89"/>
      <c r="L172" s="249"/>
      <c r="M172" s="90" t="s">
        <v>1</v>
      </c>
    </row>
    <row r="173" spans="1:13" s="88" customFormat="1">
      <c r="B173" s="73">
        <v>2</v>
      </c>
      <c r="C173" s="74" t="s">
        <v>110</v>
      </c>
      <c r="D173" s="78"/>
      <c r="K173" s="89"/>
      <c r="L173" s="249"/>
      <c r="M173" s="90" t="s">
        <v>1</v>
      </c>
    </row>
    <row r="174" spans="1:13" s="88" customFormat="1">
      <c r="B174" s="73">
        <v>3</v>
      </c>
      <c r="C174" s="74" t="s">
        <v>110</v>
      </c>
      <c r="D174" s="78"/>
      <c r="K174" s="89"/>
      <c r="L174" s="249"/>
      <c r="M174" s="90" t="s">
        <v>1</v>
      </c>
    </row>
    <row r="175" spans="1:13" s="100" customFormat="1" ht="16.5" customHeight="1">
      <c r="A175" s="69"/>
      <c r="B175" s="98"/>
      <c r="C175" s="98"/>
      <c r="K175" s="123"/>
      <c r="L175" s="99"/>
    </row>
    <row r="176" spans="1:13" s="183" customFormat="1">
      <c r="A176" s="178"/>
      <c r="B176" s="179" t="s">
        <v>53</v>
      </c>
      <c r="C176" s="180"/>
      <c r="D176" s="181"/>
      <c r="E176" s="181"/>
      <c r="F176" s="181"/>
      <c r="G176" s="181"/>
      <c r="H176" s="181"/>
      <c r="I176" s="181"/>
      <c r="J176" s="181"/>
      <c r="K176" s="181"/>
      <c r="L176" s="182">
        <f>SUM(L177:L179)</f>
        <v>0</v>
      </c>
      <c r="M176" s="181" t="s">
        <v>1</v>
      </c>
    </row>
    <row r="177" spans="2:13" s="88" customFormat="1">
      <c r="B177" s="73">
        <v>1</v>
      </c>
      <c r="C177" s="74" t="s">
        <v>73</v>
      </c>
      <c r="D177" s="78"/>
      <c r="K177" s="89"/>
      <c r="L177" s="249"/>
      <c r="M177" s="90" t="s">
        <v>1</v>
      </c>
    </row>
    <row r="178" spans="2:13" s="88" customFormat="1">
      <c r="B178" s="73">
        <v>2</v>
      </c>
      <c r="C178" s="74" t="s">
        <v>73</v>
      </c>
      <c r="D178" s="78"/>
      <c r="K178" s="89"/>
      <c r="L178" s="249"/>
      <c r="M178" s="90" t="s">
        <v>1</v>
      </c>
    </row>
    <row r="179" spans="2:13" s="88" customFormat="1">
      <c r="B179" s="73">
        <v>3</v>
      </c>
      <c r="C179" s="74" t="s">
        <v>73</v>
      </c>
      <c r="D179" s="78"/>
      <c r="K179" s="89"/>
      <c r="L179" s="249"/>
      <c r="M179" s="90" t="s">
        <v>1</v>
      </c>
    </row>
    <row r="180" spans="2:13" s="88" customFormat="1">
      <c r="B180" s="73"/>
      <c r="C180" s="74"/>
      <c r="D180" s="78"/>
      <c r="K180" s="89"/>
      <c r="L180" s="76"/>
      <c r="M180" s="90"/>
    </row>
    <row r="181" spans="2:13" ht="27.75">
      <c r="B181" s="54" t="s">
        <v>115</v>
      </c>
      <c r="C181" s="200"/>
      <c r="D181" s="200"/>
      <c r="E181" s="200"/>
      <c r="F181" s="200"/>
      <c r="G181" s="200"/>
      <c r="H181" s="200"/>
      <c r="I181" s="200"/>
      <c r="J181" s="200"/>
      <c r="K181" s="275"/>
      <c r="L181" s="56" t="s">
        <v>1</v>
      </c>
      <c r="M181" s="56"/>
    </row>
    <row r="182" spans="2:13" ht="15.75" customHeight="1">
      <c r="B182" s="54"/>
      <c r="C182" s="200"/>
      <c r="D182" s="200"/>
      <c r="E182" s="200"/>
      <c r="F182" s="200"/>
      <c r="G182" s="200"/>
      <c r="H182" s="200"/>
      <c r="I182" s="200"/>
      <c r="J182" s="200"/>
      <c r="K182" s="322"/>
      <c r="L182" s="56"/>
      <c r="M182" s="56"/>
    </row>
    <row r="183" spans="2:13" ht="27.75">
      <c r="B183" s="54" t="s">
        <v>79</v>
      </c>
      <c r="C183" s="200"/>
      <c r="D183" s="200"/>
      <c r="E183" s="200"/>
      <c r="F183" s="200"/>
      <c r="G183" s="200"/>
      <c r="H183" s="200"/>
      <c r="I183" s="200"/>
      <c r="J183" s="200"/>
      <c r="K183" s="275">
        <f>SUM(L184:L184)</f>
        <v>0</v>
      </c>
      <c r="L183" s="56" t="s">
        <v>1</v>
      </c>
      <c r="M183" s="56"/>
    </row>
    <row r="184" spans="2:13" s="78" customFormat="1">
      <c r="B184" s="39">
        <v>1</v>
      </c>
      <c r="C184" s="39" t="s">
        <v>60</v>
      </c>
      <c r="D184" s="39"/>
      <c r="K184" s="199"/>
      <c r="L184" s="291"/>
      <c r="M184" s="78" t="s">
        <v>1</v>
      </c>
    </row>
    <row r="185" spans="2:13" s="78" customFormat="1">
      <c r="B185" s="48"/>
      <c r="C185" s="74"/>
      <c r="D185" s="101"/>
      <c r="K185" s="199"/>
      <c r="L185" s="199"/>
    </row>
  </sheetData>
  <mergeCells count="20">
    <mergeCell ref="C135:D135"/>
    <mergeCell ref="A1:M1"/>
    <mergeCell ref="A2:M2"/>
    <mergeCell ref="I85:J85"/>
    <mergeCell ref="C86:D86"/>
    <mergeCell ref="C87:D87"/>
    <mergeCell ref="C88:D88"/>
    <mergeCell ref="I91:J91"/>
    <mergeCell ref="C92:D92"/>
    <mergeCell ref="C93:D93"/>
    <mergeCell ref="C94:D94"/>
    <mergeCell ref="I134:J134"/>
    <mergeCell ref="B149:G149"/>
    <mergeCell ref="B157:G157"/>
    <mergeCell ref="C136:D136"/>
    <mergeCell ref="C137:D137"/>
    <mergeCell ref="I140:J140"/>
    <mergeCell ref="C141:D141"/>
    <mergeCell ref="C142:D142"/>
    <mergeCell ref="C143:D143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4" manualBreakCount="4">
    <brk id="45" max="10" man="1"/>
    <brk id="89" max="12" man="1"/>
    <brk id="131" max="12" man="1"/>
    <brk id="17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4"/>
  <sheetViews>
    <sheetView showGridLines="0" view="pageBreakPreview" topLeftCell="A26" zoomScaleSheetLayoutView="100" workbookViewId="0">
      <selection activeCell="P36" sqref="P36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83</v>
      </c>
      <c r="B5" s="8"/>
      <c r="C5" s="8"/>
      <c r="D5" s="8"/>
      <c r="E5" s="4"/>
      <c r="F5" s="4"/>
      <c r="I5" s="10"/>
      <c r="J5" s="8"/>
      <c r="K5" s="242">
        <f>K6+K45+K144+K161+K180+K182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G9+G18+G29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s="25" customFormat="1">
      <c r="A18" s="25" t="s">
        <v>122</v>
      </c>
      <c r="G18" s="236">
        <f>I19+I24</f>
        <v>0</v>
      </c>
      <c r="H18" s="63"/>
      <c r="I18" s="27" t="s">
        <v>1</v>
      </c>
      <c r="K18" s="27"/>
      <c r="L18" s="27"/>
    </row>
    <row r="19" spans="1:13" s="25" customFormat="1">
      <c r="B19" s="25" t="s">
        <v>127</v>
      </c>
      <c r="I19" s="236">
        <f>SUM(L20:L22)</f>
        <v>0</v>
      </c>
      <c r="J19" s="27" t="s">
        <v>1</v>
      </c>
      <c r="L19" s="27"/>
    </row>
    <row r="20" spans="1:13">
      <c r="C20" s="29" t="s">
        <v>5</v>
      </c>
      <c r="D20" s="30" t="s">
        <v>65</v>
      </c>
      <c r="E20" s="29" t="s">
        <v>6</v>
      </c>
      <c r="F20" s="29"/>
      <c r="G20" s="30" t="s">
        <v>13</v>
      </c>
      <c r="H20" s="30"/>
      <c r="I20" s="239"/>
      <c r="J20" s="31" t="s">
        <v>8</v>
      </c>
      <c r="K20" s="32" t="s">
        <v>9</v>
      </c>
      <c r="L20" s="240">
        <f>17500*12*I20</f>
        <v>0</v>
      </c>
      <c r="M20" s="34" t="s">
        <v>1</v>
      </c>
    </row>
    <row r="21" spans="1:13">
      <c r="C21" s="29" t="s">
        <v>10</v>
      </c>
      <c r="D21" s="30" t="s">
        <v>65</v>
      </c>
      <c r="E21" s="29" t="s">
        <v>6</v>
      </c>
      <c r="F21" s="29"/>
      <c r="G21" s="30" t="s">
        <v>7</v>
      </c>
      <c r="H21" s="30"/>
      <c r="I21" s="239"/>
      <c r="J21" s="31" t="s">
        <v>8</v>
      </c>
      <c r="K21" s="32" t="s">
        <v>9</v>
      </c>
      <c r="L21" s="241">
        <f>15000*12*I21</f>
        <v>0</v>
      </c>
      <c r="M21" s="34" t="s">
        <v>1</v>
      </c>
    </row>
    <row r="22" spans="1:13">
      <c r="C22" s="29" t="s">
        <v>11</v>
      </c>
      <c r="D22" s="30" t="s">
        <v>65</v>
      </c>
      <c r="E22" s="29" t="s">
        <v>6</v>
      </c>
      <c r="F22" s="29"/>
      <c r="G22" s="30" t="s">
        <v>12</v>
      </c>
      <c r="H22" s="30"/>
      <c r="I22" s="239"/>
      <c r="J22" s="31" t="s">
        <v>8</v>
      </c>
      <c r="K22" s="32" t="s">
        <v>9</v>
      </c>
      <c r="L22" s="241">
        <f>11500*12*I22</f>
        <v>0</v>
      </c>
      <c r="M22" s="34" t="s">
        <v>1</v>
      </c>
    </row>
    <row r="23" spans="1:13" ht="12" customHeight="1">
      <c r="C23" s="29"/>
      <c r="D23" s="30"/>
      <c r="E23" s="29"/>
      <c r="F23" s="29"/>
      <c r="G23" s="30"/>
      <c r="H23" s="30"/>
      <c r="I23" s="31"/>
      <c r="J23" s="31"/>
      <c r="K23" s="32"/>
      <c r="L23" s="33"/>
      <c r="M23" s="34"/>
    </row>
    <row r="24" spans="1:13" s="25" customFormat="1">
      <c r="B24" s="25" t="s">
        <v>128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65</v>
      </c>
      <c r="E25" s="29" t="s">
        <v>6</v>
      </c>
      <c r="F25" s="29"/>
      <c r="G25" s="30" t="s">
        <v>13</v>
      </c>
      <c r="H25" s="30"/>
      <c r="I25" s="239"/>
      <c r="J25" s="31" t="s">
        <v>8</v>
      </c>
      <c r="K25" s="32" t="s">
        <v>9</v>
      </c>
      <c r="L25" s="240">
        <f>17500*12*I25</f>
        <v>0</v>
      </c>
      <c r="M25" s="34" t="s">
        <v>1</v>
      </c>
    </row>
    <row r="26" spans="1:13">
      <c r="C26" s="29" t="s">
        <v>10</v>
      </c>
      <c r="D26" s="30" t="s">
        <v>65</v>
      </c>
      <c r="E26" s="29" t="s">
        <v>6</v>
      </c>
      <c r="F26" s="29"/>
      <c r="G26" s="30" t="s">
        <v>7</v>
      </c>
      <c r="H26" s="30"/>
      <c r="I26" s="239"/>
      <c r="J26" s="31" t="s">
        <v>8</v>
      </c>
      <c r="K26" s="32" t="s">
        <v>9</v>
      </c>
      <c r="L26" s="241">
        <f>15000*12*I26</f>
        <v>0</v>
      </c>
      <c r="M26" s="34" t="s">
        <v>1</v>
      </c>
    </row>
    <row r="27" spans="1:13">
      <c r="C27" s="29" t="s">
        <v>11</v>
      </c>
      <c r="D27" s="30" t="s">
        <v>65</v>
      </c>
      <c r="E27" s="29" t="s">
        <v>6</v>
      </c>
      <c r="F27" s="29"/>
      <c r="G27" s="30" t="s">
        <v>12</v>
      </c>
      <c r="H27" s="30"/>
      <c r="I27" s="239"/>
      <c r="J27" s="31" t="s">
        <v>8</v>
      </c>
      <c r="K27" s="32" t="s">
        <v>9</v>
      </c>
      <c r="L27" s="241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232"/>
      <c r="K28" s="32"/>
      <c r="L28" s="33"/>
      <c r="M28" s="33"/>
    </row>
    <row r="29" spans="1:13">
      <c r="A29" s="41" t="s">
        <v>14</v>
      </c>
      <c r="B29" s="41"/>
      <c r="C29" s="42"/>
      <c r="D29" s="41"/>
      <c r="E29" s="42" t="s">
        <v>39</v>
      </c>
      <c r="F29" s="42"/>
      <c r="G29" s="292"/>
      <c r="H29" s="248"/>
      <c r="I29" s="43" t="s">
        <v>1</v>
      </c>
      <c r="J29" s="231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8">
        <f>I32+I42</f>
        <v>0</v>
      </c>
      <c r="L31" s="21" t="s">
        <v>1</v>
      </c>
    </row>
    <row r="32" spans="1:13" s="25" customFormat="1">
      <c r="A32" s="25" t="s">
        <v>16</v>
      </c>
      <c r="I32" s="236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5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3"/>
      <c r="M34" s="31" t="s">
        <v>1</v>
      </c>
    </row>
    <row r="35" spans="1:13">
      <c r="D35" s="36" t="s">
        <v>19</v>
      </c>
      <c r="J35" s="35"/>
      <c r="K35" s="35"/>
      <c r="L35" s="233"/>
      <c r="M35" s="202" t="s">
        <v>1</v>
      </c>
    </row>
    <row r="36" spans="1:13">
      <c r="D36" s="47" t="s">
        <v>20</v>
      </c>
      <c r="J36" s="35"/>
      <c r="K36" s="35"/>
      <c r="L36" s="233"/>
      <c r="M36" s="202" t="s">
        <v>1</v>
      </c>
    </row>
    <row r="37" spans="1:13">
      <c r="D37" s="47" t="s">
        <v>130</v>
      </c>
      <c r="J37" s="35"/>
      <c r="K37" s="35"/>
      <c r="L37" s="233"/>
      <c r="M37" s="202" t="s">
        <v>1</v>
      </c>
    </row>
    <row r="38" spans="1:13" s="25" customFormat="1">
      <c r="B38" s="25" t="s">
        <v>21</v>
      </c>
      <c r="K38" s="235">
        <f>SUM(L39:L40)</f>
        <v>0</v>
      </c>
      <c r="L38" s="25" t="s">
        <v>1</v>
      </c>
    </row>
    <row r="39" spans="1:13">
      <c r="D39" s="1" t="s">
        <v>22</v>
      </c>
      <c r="K39" s="35"/>
      <c r="L39" s="237">
        <f>K8*0.05</f>
        <v>0</v>
      </c>
      <c r="M39" s="34" t="s">
        <v>1</v>
      </c>
    </row>
    <row r="40" spans="1:13">
      <c r="D40" s="48" t="s">
        <v>23</v>
      </c>
      <c r="K40" s="35"/>
      <c r="L40" s="237"/>
      <c r="M40" s="34" t="s">
        <v>1</v>
      </c>
    </row>
    <row r="41" spans="1:13" s="25" customFormat="1">
      <c r="K41" s="247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6"/>
      <c r="J42" s="49" t="s">
        <v>1</v>
      </c>
      <c r="K42" s="49"/>
      <c r="L42" s="49"/>
      <c r="M42" s="49"/>
    </row>
    <row r="43" spans="1:13">
      <c r="A43" s="49"/>
      <c r="B43" s="49"/>
      <c r="C43" s="49"/>
      <c r="D43" s="49"/>
      <c r="E43" s="49"/>
      <c r="F43" s="49"/>
      <c r="G43" s="49"/>
      <c r="H43" s="49"/>
      <c r="I43" s="63"/>
      <c r="J43" s="49"/>
      <c r="K43" s="49"/>
      <c r="L43" s="49"/>
      <c r="M43" s="49"/>
    </row>
    <row r="44" spans="1:13">
      <c r="D44" s="48"/>
      <c r="K44" s="35"/>
      <c r="L44" s="34"/>
      <c r="M44" s="34"/>
    </row>
    <row r="45" spans="1:13" s="52" customFormat="1" ht="27.75">
      <c r="A45" s="11" t="s">
        <v>125</v>
      </c>
      <c r="B45" s="9"/>
      <c r="C45" s="9"/>
      <c r="D45" s="9"/>
      <c r="E45" s="9"/>
      <c r="F45" s="9"/>
      <c r="G45" s="9"/>
      <c r="H45" s="9"/>
      <c r="I45" s="50"/>
      <c r="J45" s="9"/>
      <c r="K45" s="295">
        <f>K46+K95</f>
        <v>0</v>
      </c>
      <c r="L45" s="51" t="s">
        <v>1</v>
      </c>
      <c r="M45" s="9"/>
    </row>
    <row r="46" spans="1:13" s="53" customFormat="1" ht="26.25" customHeight="1">
      <c r="B46" s="54" t="s">
        <v>25</v>
      </c>
      <c r="C46" s="54"/>
      <c r="I46" s="55"/>
      <c r="K46" s="296">
        <f>SUM(K47,K76,K82)</f>
        <v>0</v>
      </c>
      <c r="L46" s="56" t="s">
        <v>1</v>
      </c>
    </row>
    <row r="47" spans="1:13" s="22" customFormat="1" ht="27.75" customHeight="1">
      <c r="A47" s="57" t="s">
        <v>26</v>
      </c>
      <c r="B47" s="21"/>
      <c r="C47" s="21"/>
      <c r="K47" s="297">
        <f>K48+K61</f>
        <v>0</v>
      </c>
      <c r="L47" s="21" t="s">
        <v>1</v>
      </c>
    </row>
    <row r="48" spans="1:13" s="60" customFormat="1" ht="26.25" customHeight="1">
      <c r="A48" s="58" t="s">
        <v>27</v>
      </c>
      <c r="B48" s="59"/>
      <c r="C48" s="59"/>
      <c r="K48" s="298">
        <f>I49+I59</f>
        <v>0</v>
      </c>
      <c r="L48" s="59" t="s">
        <v>1</v>
      </c>
    </row>
    <row r="49" spans="1:13" s="25" customFormat="1">
      <c r="A49" s="25" t="s">
        <v>16</v>
      </c>
      <c r="I49" s="236">
        <f>K50+K53+K57</f>
        <v>0</v>
      </c>
      <c r="J49" s="25" t="s">
        <v>1</v>
      </c>
    </row>
    <row r="50" spans="1:13" s="25" customFormat="1">
      <c r="B50" s="25" t="s">
        <v>17</v>
      </c>
      <c r="J50" s="28"/>
      <c r="K50" s="235">
        <f>SUM(L51:L52)</f>
        <v>0</v>
      </c>
      <c r="L50" s="25" t="s">
        <v>1</v>
      </c>
    </row>
    <row r="51" spans="1:13">
      <c r="D51" s="1" t="s">
        <v>28</v>
      </c>
      <c r="J51" s="35"/>
      <c r="K51" s="35"/>
      <c r="L51" s="233"/>
      <c r="M51" s="1" t="s">
        <v>1</v>
      </c>
    </row>
    <row r="52" spans="1:13">
      <c r="D52" s="48" t="s">
        <v>29</v>
      </c>
      <c r="J52" s="35"/>
      <c r="K52" s="35"/>
      <c r="L52" s="234"/>
      <c r="M52" s="34" t="s">
        <v>1</v>
      </c>
    </row>
    <row r="53" spans="1:13" s="25" customFormat="1">
      <c r="B53" s="25" t="s">
        <v>21</v>
      </c>
      <c r="K53" s="235">
        <f>SUM(L54:L56)</f>
        <v>0</v>
      </c>
      <c r="L53" s="25" t="s">
        <v>1</v>
      </c>
    </row>
    <row r="54" spans="1:13" s="25" customFormat="1">
      <c r="D54" s="1" t="s">
        <v>67</v>
      </c>
      <c r="K54" s="28"/>
      <c r="L54" s="233"/>
      <c r="M54" s="1" t="s">
        <v>1</v>
      </c>
    </row>
    <row r="55" spans="1:13" s="25" customFormat="1">
      <c r="D55" s="1" t="s">
        <v>68</v>
      </c>
      <c r="K55" s="28"/>
      <c r="L55" s="234"/>
      <c r="M55" s="34" t="s">
        <v>1</v>
      </c>
    </row>
    <row r="56" spans="1:13" s="25" customFormat="1">
      <c r="D56" s="1" t="s">
        <v>69</v>
      </c>
      <c r="K56" s="28"/>
      <c r="L56" s="234"/>
      <c r="M56" s="34" t="s">
        <v>1</v>
      </c>
    </row>
    <row r="57" spans="1:13" s="25" customFormat="1">
      <c r="B57" s="25" t="s">
        <v>30</v>
      </c>
      <c r="K57" s="235"/>
      <c r="L57" s="25" t="s">
        <v>1</v>
      </c>
    </row>
    <row r="58" spans="1:13" s="25" customFormat="1">
      <c r="K58" s="247"/>
    </row>
    <row r="59" spans="1:13" s="25" customFormat="1">
      <c r="A59" s="25" t="s">
        <v>31</v>
      </c>
      <c r="I59" s="236"/>
      <c r="J59" s="25" t="s">
        <v>1</v>
      </c>
      <c r="K59" s="27"/>
      <c r="L59" s="27"/>
    </row>
    <row r="60" spans="1:13" s="25" customFormat="1" ht="13.5" customHeight="1">
      <c r="I60" s="63"/>
      <c r="K60" s="27"/>
      <c r="L60" s="27"/>
    </row>
    <row r="61" spans="1:13" s="67" customFormat="1">
      <c r="A61" s="64" t="s">
        <v>32</v>
      </c>
      <c r="B61" s="61"/>
      <c r="C61" s="61"/>
      <c r="D61" s="65"/>
      <c r="E61" s="65"/>
      <c r="F61" s="65"/>
      <c r="G61" s="65"/>
      <c r="H61" s="65"/>
      <c r="I61" s="65"/>
      <c r="J61" s="65"/>
      <c r="K61" s="250">
        <f>SUM(I62,I67,I71)</f>
        <v>0</v>
      </c>
      <c r="L61" s="61" t="s">
        <v>1</v>
      </c>
      <c r="M61" s="65"/>
    </row>
    <row r="62" spans="1:13" s="72" customFormat="1">
      <c r="A62" s="66"/>
      <c r="B62" s="68" t="s">
        <v>33</v>
      </c>
      <c r="C62" s="69"/>
      <c r="D62" s="70"/>
      <c r="E62" s="71"/>
      <c r="F62" s="71"/>
      <c r="G62" s="66"/>
      <c r="H62" s="66"/>
      <c r="I62" s="238">
        <f>SUM(L63:L65)</f>
        <v>0</v>
      </c>
      <c r="J62" s="24" t="s">
        <v>1</v>
      </c>
      <c r="K62" s="66"/>
      <c r="L62" s="66"/>
      <c r="M62" s="66"/>
    </row>
    <row r="63" spans="1:13" s="75" customFormat="1">
      <c r="A63" s="34"/>
      <c r="B63" s="73">
        <v>1</v>
      </c>
      <c r="C63" s="74" t="s">
        <v>70</v>
      </c>
      <c r="E63" s="34"/>
      <c r="F63" s="34"/>
      <c r="G63" s="34"/>
      <c r="H63" s="34"/>
      <c r="I63" s="34"/>
      <c r="J63" s="34"/>
      <c r="K63" s="34"/>
      <c r="L63" s="249"/>
      <c r="M63" s="34" t="s">
        <v>1</v>
      </c>
    </row>
    <row r="64" spans="1:13" s="75" customFormat="1">
      <c r="A64" s="34"/>
      <c r="B64" s="73">
        <v>2</v>
      </c>
      <c r="C64" s="74" t="s">
        <v>70</v>
      </c>
      <c r="E64" s="34"/>
      <c r="F64" s="34"/>
      <c r="G64" s="34"/>
      <c r="H64" s="34"/>
      <c r="I64" s="34"/>
      <c r="J64" s="34"/>
      <c r="K64" s="34"/>
      <c r="L64" s="249"/>
      <c r="M64" s="34" t="s">
        <v>1</v>
      </c>
    </row>
    <row r="65" spans="1:13" s="75" customFormat="1">
      <c r="A65" s="34"/>
      <c r="B65" s="73">
        <v>3</v>
      </c>
      <c r="C65" s="74" t="s">
        <v>70</v>
      </c>
      <c r="E65" s="34"/>
      <c r="F65" s="34"/>
      <c r="G65" s="34"/>
      <c r="H65" s="34"/>
      <c r="I65" s="34"/>
      <c r="J65" s="34"/>
      <c r="K65" s="34"/>
      <c r="L65" s="249"/>
      <c r="M65" s="34" t="s">
        <v>1</v>
      </c>
    </row>
    <row r="66" spans="1:13" s="75" customFormat="1" ht="9.75" customHeight="1">
      <c r="A66" s="34"/>
      <c r="B66" s="73"/>
      <c r="C66" s="74"/>
      <c r="E66" s="34"/>
      <c r="F66" s="34"/>
      <c r="G66" s="34"/>
      <c r="H66" s="34"/>
      <c r="I66" s="34"/>
      <c r="J66" s="34"/>
      <c r="K66" s="34"/>
      <c r="L66" s="76"/>
      <c r="M66" s="34"/>
    </row>
    <row r="67" spans="1:13" s="87" customFormat="1" ht="27" customHeight="1">
      <c r="A67" s="83"/>
      <c r="B67" s="68" t="s">
        <v>34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70</v>
      </c>
      <c r="D68" s="78"/>
      <c r="K68" s="89"/>
      <c r="L68" s="249"/>
      <c r="M68" s="90" t="s">
        <v>1</v>
      </c>
    </row>
    <row r="69" spans="1:13" s="88" customFormat="1">
      <c r="B69" s="73">
        <v>2</v>
      </c>
      <c r="C69" s="74" t="s">
        <v>70</v>
      </c>
      <c r="D69" s="78"/>
      <c r="K69" s="89"/>
      <c r="L69" s="249"/>
      <c r="M69" s="90" t="s">
        <v>1</v>
      </c>
    </row>
    <row r="70" spans="1:13" s="88" customFormat="1" ht="24" customHeight="1">
      <c r="B70" s="73">
        <v>3</v>
      </c>
      <c r="C70" s="74" t="s">
        <v>70</v>
      </c>
      <c r="D70" s="78"/>
      <c r="I70" s="91"/>
      <c r="J70" s="92"/>
      <c r="K70" s="89"/>
      <c r="L70" s="249"/>
      <c r="M70" s="90" t="s">
        <v>1</v>
      </c>
    </row>
    <row r="71" spans="1:13" s="72" customFormat="1">
      <c r="A71" s="93"/>
      <c r="B71" s="94" t="s">
        <v>35</v>
      </c>
      <c r="C71" s="95"/>
      <c r="D71" s="95"/>
      <c r="E71" s="95"/>
      <c r="F71" s="95"/>
      <c r="G71" s="95"/>
      <c r="H71" s="95"/>
      <c r="I71" s="252">
        <f>SUM(L72:L74)</f>
        <v>0</v>
      </c>
      <c r="J71" s="85" t="s">
        <v>1</v>
      </c>
      <c r="K71" s="96"/>
      <c r="L71" s="85"/>
      <c r="M71" s="97"/>
    </row>
    <row r="72" spans="1:13" s="88" customFormat="1">
      <c r="B72" s="73">
        <v>1</v>
      </c>
      <c r="C72" s="74" t="s">
        <v>70</v>
      </c>
      <c r="D72" s="78"/>
      <c r="K72" s="89"/>
      <c r="L72" s="249"/>
      <c r="M72" s="90" t="s">
        <v>1</v>
      </c>
    </row>
    <row r="73" spans="1:13" s="88" customFormat="1">
      <c r="B73" s="73">
        <v>2</v>
      </c>
      <c r="C73" s="74" t="s">
        <v>70</v>
      </c>
      <c r="D73" s="78"/>
      <c r="K73" s="89"/>
      <c r="L73" s="249"/>
      <c r="M73" s="90" t="s">
        <v>1</v>
      </c>
    </row>
    <row r="74" spans="1:13" s="88" customFormat="1">
      <c r="B74" s="73">
        <v>3</v>
      </c>
      <c r="C74" s="74" t="s">
        <v>70</v>
      </c>
      <c r="D74" s="78"/>
      <c r="K74" s="89"/>
      <c r="L74" s="249"/>
      <c r="M74" s="90" t="s">
        <v>1</v>
      </c>
    </row>
    <row r="75" spans="1:13" s="88" customFormat="1" ht="11.25" customHeight="1">
      <c r="C75" s="74"/>
      <c r="D75" s="78"/>
      <c r="K75" s="89"/>
      <c r="L75" s="76"/>
      <c r="M75" s="90"/>
    </row>
    <row r="76" spans="1:13" s="88" customFormat="1">
      <c r="A76" s="57" t="s">
        <v>84</v>
      </c>
      <c r="B76" s="73"/>
      <c r="C76" s="74"/>
      <c r="D76" s="78"/>
      <c r="K76" s="311">
        <f>I77</f>
        <v>0</v>
      </c>
      <c r="L76" s="312" t="s">
        <v>1</v>
      </c>
      <c r="M76" s="312"/>
    </row>
    <row r="77" spans="1:13" s="88" customFormat="1">
      <c r="B77" s="68" t="s">
        <v>34</v>
      </c>
      <c r="C77" s="68"/>
      <c r="D77" s="68"/>
      <c r="E77" s="68"/>
      <c r="F77" s="68"/>
      <c r="G77" s="68"/>
      <c r="H77" s="68"/>
      <c r="I77" s="251">
        <f>SUM(L78:L80)</f>
        <v>0</v>
      </c>
      <c r="J77" s="85" t="s">
        <v>1</v>
      </c>
      <c r="K77" s="84"/>
      <c r="L77" s="85"/>
      <c r="M77" s="86"/>
    </row>
    <row r="78" spans="1:13" s="88" customFormat="1">
      <c r="B78" s="73">
        <v>1</v>
      </c>
      <c r="C78" s="74" t="s">
        <v>85</v>
      </c>
      <c r="D78" s="78"/>
      <c r="K78" s="89"/>
      <c r="L78" s="249"/>
      <c r="M78" s="90" t="s">
        <v>1</v>
      </c>
    </row>
    <row r="79" spans="1:13" s="88" customFormat="1">
      <c r="B79" s="88">
        <v>2</v>
      </c>
      <c r="C79" s="74" t="s">
        <v>70</v>
      </c>
      <c r="D79" s="78"/>
      <c r="K79" s="89"/>
      <c r="L79" s="249"/>
      <c r="M79" s="90" t="s">
        <v>1</v>
      </c>
    </row>
    <row r="80" spans="1:13" s="88" customFormat="1">
      <c r="B80" s="73">
        <v>3</v>
      </c>
      <c r="C80" s="74" t="s">
        <v>70</v>
      </c>
      <c r="D80" s="78"/>
      <c r="K80" s="89"/>
      <c r="L80" s="249"/>
      <c r="M80" s="90" t="s">
        <v>1</v>
      </c>
    </row>
    <row r="81" spans="1:13" s="88" customFormat="1" ht="13.5" customHeight="1">
      <c r="C81" s="74"/>
      <c r="D81" s="78"/>
      <c r="K81" s="89"/>
      <c r="L81" s="76"/>
      <c r="M81" s="90"/>
    </row>
    <row r="82" spans="1:13" s="102" customFormat="1">
      <c r="A82" s="98" t="s">
        <v>36</v>
      </c>
      <c r="B82" s="98"/>
      <c r="C82" s="98"/>
      <c r="D82" s="98"/>
      <c r="E82" s="98"/>
      <c r="F82" s="98"/>
      <c r="G82" s="98"/>
      <c r="H82" s="98"/>
      <c r="I82" s="98"/>
      <c r="J82" s="98"/>
      <c r="K82" s="254">
        <f>I83+I89</f>
        <v>0</v>
      </c>
      <c r="L82" s="99" t="s">
        <v>1</v>
      </c>
      <c r="M82" s="100"/>
    </row>
    <row r="83" spans="1:13" s="102" customFormat="1">
      <c r="A83" s="62" t="s">
        <v>37</v>
      </c>
      <c r="B83" s="62"/>
      <c r="C83" s="62"/>
      <c r="D83" s="62"/>
      <c r="E83" s="62"/>
      <c r="F83" s="62"/>
      <c r="G83" s="62"/>
      <c r="H83" s="62"/>
      <c r="I83" s="253">
        <f>SUM(K85:K87)</f>
        <v>0</v>
      </c>
      <c r="J83" s="62" t="s">
        <v>1</v>
      </c>
      <c r="K83" s="103"/>
      <c r="L83" s="62"/>
      <c r="M83" s="104"/>
    </row>
    <row r="84" spans="1:13" s="102" customFormat="1">
      <c r="A84" s="39"/>
      <c r="B84" s="39"/>
      <c r="C84" s="39"/>
      <c r="D84" s="105" t="s">
        <v>38</v>
      </c>
      <c r="E84" s="105" t="s">
        <v>39</v>
      </c>
      <c r="F84" s="105"/>
      <c r="G84" s="105" t="s">
        <v>40</v>
      </c>
      <c r="H84" s="105"/>
      <c r="I84" s="353" t="s">
        <v>41</v>
      </c>
      <c r="J84" s="353"/>
      <c r="K84" s="106" t="s">
        <v>42</v>
      </c>
      <c r="L84" s="82"/>
      <c r="M84" s="39"/>
    </row>
    <row r="85" spans="1:13" s="306" customFormat="1" ht="27" customHeight="1">
      <c r="A85" s="299"/>
      <c r="B85" s="300">
        <v>1</v>
      </c>
      <c r="C85" s="359" t="s">
        <v>71</v>
      </c>
      <c r="D85" s="359"/>
      <c r="E85" s="301"/>
      <c r="F85" s="302"/>
      <c r="G85" s="301"/>
      <c r="H85" s="302"/>
      <c r="I85" s="265"/>
      <c r="J85" s="303"/>
      <c r="K85" s="304">
        <f>I85*E85</f>
        <v>0</v>
      </c>
      <c r="L85" s="305" t="s">
        <v>1</v>
      </c>
      <c r="M85" s="299"/>
    </row>
    <row r="86" spans="1:13" s="306" customFormat="1" ht="27" customHeight="1">
      <c r="A86" s="299"/>
      <c r="B86" s="300">
        <v>2</v>
      </c>
      <c r="C86" s="359" t="s">
        <v>71</v>
      </c>
      <c r="D86" s="359"/>
      <c r="E86" s="301"/>
      <c r="F86" s="302"/>
      <c r="G86" s="301"/>
      <c r="H86" s="302"/>
      <c r="I86" s="265"/>
      <c r="J86" s="303"/>
      <c r="K86" s="304">
        <f t="shared" ref="K86:K87" si="0">I86*E86</f>
        <v>0</v>
      </c>
      <c r="L86" s="305" t="s">
        <v>1</v>
      </c>
      <c r="M86" s="299"/>
    </row>
    <row r="87" spans="1:13" s="306" customFormat="1" ht="27" customHeight="1">
      <c r="A87" s="299"/>
      <c r="B87" s="300">
        <v>3</v>
      </c>
      <c r="C87" s="359" t="s">
        <v>71</v>
      </c>
      <c r="D87" s="359"/>
      <c r="E87" s="301"/>
      <c r="F87" s="302"/>
      <c r="G87" s="301"/>
      <c r="H87" s="302"/>
      <c r="I87" s="265"/>
      <c r="J87" s="303"/>
      <c r="K87" s="304">
        <f t="shared" si="0"/>
        <v>0</v>
      </c>
      <c r="L87" s="305" t="s">
        <v>1</v>
      </c>
      <c r="M87" s="299"/>
    </row>
    <row r="88" spans="1:13" s="88" customFormat="1" ht="15.75" customHeight="1">
      <c r="C88" s="74"/>
      <c r="D88" s="78"/>
      <c r="K88" s="89"/>
      <c r="L88" s="76"/>
      <c r="M88" s="90"/>
    </row>
    <row r="89" spans="1:13" s="102" customFormat="1">
      <c r="A89" s="62" t="s">
        <v>72</v>
      </c>
      <c r="B89" s="62"/>
      <c r="C89" s="62"/>
      <c r="D89" s="62"/>
      <c r="E89" s="62"/>
      <c r="F89" s="62"/>
      <c r="G89" s="62"/>
      <c r="H89" s="62"/>
      <c r="I89" s="253">
        <f>SUM(K91:K93)</f>
        <v>0</v>
      </c>
      <c r="J89" s="62" t="s">
        <v>1</v>
      </c>
      <c r="K89" s="103"/>
      <c r="L89" s="62"/>
      <c r="M89" s="104"/>
    </row>
    <row r="90" spans="1:13" s="102" customFormat="1">
      <c r="A90" s="39"/>
      <c r="B90" s="39"/>
      <c r="C90" s="39"/>
      <c r="D90" s="105" t="s">
        <v>38</v>
      </c>
      <c r="E90" s="105" t="s">
        <v>39</v>
      </c>
      <c r="F90" s="105"/>
      <c r="G90" s="105" t="s">
        <v>40</v>
      </c>
      <c r="H90" s="105"/>
      <c r="I90" s="353" t="s">
        <v>41</v>
      </c>
      <c r="J90" s="353"/>
      <c r="K90" s="106" t="s">
        <v>42</v>
      </c>
      <c r="L90" s="82"/>
      <c r="M90" s="39"/>
    </row>
    <row r="91" spans="1:13" s="306" customFormat="1" ht="27" customHeight="1">
      <c r="A91" s="299"/>
      <c r="B91" s="300">
        <v>1</v>
      </c>
      <c r="C91" s="359" t="s">
        <v>71</v>
      </c>
      <c r="D91" s="359"/>
      <c r="E91" s="301"/>
      <c r="F91" s="302"/>
      <c r="G91" s="301"/>
      <c r="H91" s="302"/>
      <c r="I91" s="265"/>
      <c r="J91" s="303"/>
      <c r="K91" s="304">
        <f>I91*E91</f>
        <v>0</v>
      </c>
      <c r="L91" s="305" t="s">
        <v>1</v>
      </c>
      <c r="M91" s="299"/>
    </row>
    <row r="92" spans="1:13" s="306" customFormat="1" ht="27" customHeight="1">
      <c r="A92" s="299"/>
      <c r="B92" s="300">
        <v>2</v>
      </c>
      <c r="C92" s="359" t="s">
        <v>71</v>
      </c>
      <c r="D92" s="359"/>
      <c r="E92" s="301"/>
      <c r="F92" s="302"/>
      <c r="G92" s="301"/>
      <c r="H92" s="302"/>
      <c r="I92" s="265"/>
      <c r="J92" s="303"/>
      <c r="K92" s="304">
        <f t="shared" ref="K92:K93" si="1">I92*E92</f>
        <v>0</v>
      </c>
      <c r="L92" s="305" t="s">
        <v>1</v>
      </c>
      <c r="M92" s="299"/>
    </row>
    <row r="93" spans="1:13" s="306" customFormat="1" ht="27" customHeight="1">
      <c r="A93" s="299"/>
      <c r="B93" s="300">
        <v>3</v>
      </c>
      <c r="C93" s="359" t="s">
        <v>71</v>
      </c>
      <c r="D93" s="359"/>
      <c r="E93" s="301"/>
      <c r="F93" s="302"/>
      <c r="G93" s="301"/>
      <c r="H93" s="302"/>
      <c r="I93" s="265"/>
      <c r="J93" s="303"/>
      <c r="K93" s="307">
        <f t="shared" si="1"/>
        <v>0</v>
      </c>
      <c r="L93" s="305" t="s">
        <v>1</v>
      </c>
      <c r="M93" s="299"/>
    </row>
    <row r="94" spans="1:13" s="264" customFormat="1" ht="17.25" customHeight="1">
      <c r="A94" s="256"/>
      <c r="B94" s="257"/>
      <c r="C94" s="266"/>
      <c r="D94" s="266"/>
      <c r="E94" s="259"/>
      <c r="F94" s="259"/>
      <c r="G94" s="259"/>
      <c r="H94" s="259"/>
      <c r="I94" s="267"/>
      <c r="J94" s="261"/>
      <c r="K94" s="268"/>
      <c r="L94" s="263"/>
      <c r="M94" s="256"/>
    </row>
    <row r="95" spans="1:13" s="114" customFormat="1" ht="27.7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5">
        <f>SUM(K96,K125,K131)</f>
        <v>0</v>
      </c>
      <c r="L95" s="56" t="s">
        <v>1</v>
      </c>
      <c r="M95" s="53"/>
    </row>
    <row r="96" spans="1:13" s="21" customFormat="1" ht="31.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8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50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6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5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3"/>
      <c r="M100" s="1" t="s">
        <v>1</v>
      </c>
    </row>
    <row r="101" spans="1:13">
      <c r="D101" s="48" t="s">
        <v>29</v>
      </c>
      <c r="J101" s="35"/>
      <c r="K101" s="35"/>
      <c r="L101" s="234"/>
      <c r="M101" s="34" t="s">
        <v>1</v>
      </c>
    </row>
    <row r="102" spans="1:13" s="25" customFormat="1">
      <c r="B102" s="25" t="s">
        <v>21</v>
      </c>
      <c r="K102" s="235">
        <f>SUM(L103:L105)</f>
        <v>0</v>
      </c>
      <c r="L102" s="25" t="s">
        <v>1</v>
      </c>
    </row>
    <row r="103" spans="1:13" s="25" customFormat="1">
      <c r="D103" s="1" t="s">
        <v>67</v>
      </c>
      <c r="K103" s="28"/>
      <c r="L103" s="233"/>
      <c r="M103" s="1" t="s">
        <v>1</v>
      </c>
    </row>
    <row r="104" spans="1:13" s="25" customFormat="1">
      <c r="D104" s="1" t="s">
        <v>68</v>
      </c>
      <c r="K104" s="28"/>
      <c r="L104" s="234"/>
      <c r="M104" s="34" t="s">
        <v>1</v>
      </c>
    </row>
    <row r="105" spans="1:13" s="25" customFormat="1">
      <c r="D105" s="1" t="s">
        <v>69</v>
      </c>
      <c r="K105" s="28"/>
      <c r="L105" s="234"/>
      <c r="M105" s="34" t="s">
        <v>1</v>
      </c>
    </row>
    <row r="106" spans="1:13" s="25" customFormat="1">
      <c r="B106" s="25" t="s">
        <v>30</v>
      </c>
      <c r="K106" s="235"/>
      <c r="L106" s="25" t="s">
        <v>1</v>
      </c>
    </row>
    <row r="107" spans="1:13" s="25" customFormat="1">
      <c r="K107" s="247"/>
    </row>
    <row r="108" spans="1:13" s="25" customFormat="1">
      <c r="A108" s="25" t="s">
        <v>31</v>
      </c>
      <c r="I108" s="236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50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8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70</v>
      </c>
      <c r="E112" s="34"/>
      <c r="F112" s="34"/>
      <c r="G112" s="34"/>
      <c r="H112" s="34"/>
      <c r="I112" s="34"/>
      <c r="J112" s="34"/>
      <c r="K112" s="34"/>
      <c r="L112" s="249"/>
      <c r="M112" s="34" t="s">
        <v>1</v>
      </c>
    </row>
    <row r="113" spans="1:13" s="75" customFormat="1">
      <c r="A113" s="34"/>
      <c r="B113" s="73">
        <v>2</v>
      </c>
      <c r="C113" s="74" t="s">
        <v>70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3</v>
      </c>
      <c r="C114" s="74" t="s">
        <v>70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70</v>
      </c>
      <c r="D117" s="78"/>
      <c r="K117" s="89"/>
      <c r="L117" s="249"/>
      <c r="M117" s="90" t="s">
        <v>1</v>
      </c>
    </row>
    <row r="118" spans="1:13" s="88" customFormat="1">
      <c r="B118" s="73">
        <v>2</v>
      </c>
      <c r="C118" s="74" t="s">
        <v>70</v>
      </c>
      <c r="D118" s="78"/>
      <c r="K118" s="89"/>
      <c r="L118" s="249"/>
      <c r="M118" s="90" t="s">
        <v>1</v>
      </c>
    </row>
    <row r="119" spans="1:13" s="88" customFormat="1" ht="24" customHeight="1">
      <c r="B119" s="73">
        <v>3</v>
      </c>
      <c r="C119" s="74" t="s">
        <v>70</v>
      </c>
      <c r="D119" s="78"/>
      <c r="I119" s="91"/>
      <c r="J119" s="92"/>
      <c r="K119" s="89"/>
      <c r="L119" s="249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52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70</v>
      </c>
      <c r="D121" s="78"/>
      <c r="K121" s="89"/>
      <c r="L121" s="249"/>
      <c r="M121" s="90" t="s">
        <v>1</v>
      </c>
    </row>
    <row r="122" spans="1:13" s="88" customFormat="1">
      <c r="B122" s="73">
        <v>2</v>
      </c>
      <c r="C122" s="74" t="s">
        <v>70</v>
      </c>
      <c r="D122" s="78"/>
      <c r="K122" s="89"/>
      <c r="L122" s="249"/>
      <c r="M122" s="90" t="s">
        <v>1</v>
      </c>
    </row>
    <row r="123" spans="1:13" s="88" customFormat="1">
      <c r="B123" s="73">
        <v>3</v>
      </c>
      <c r="C123" s="74" t="s">
        <v>70</v>
      </c>
      <c r="D123" s="78"/>
      <c r="K123" s="89"/>
      <c r="L123" s="249"/>
      <c r="M123" s="90" t="s">
        <v>1</v>
      </c>
    </row>
    <row r="124" spans="1:13" s="88" customFormat="1" ht="15.75" customHeight="1">
      <c r="B124" s="73"/>
      <c r="C124" s="74"/>
      <c r="D124" s="78"/>
      <c r="K124" s="89"/>
      <c r="L124" s="76"/>
      <c r="M124" s="90"/>
    </row>
    <row r="125" spans="1:13" s="88" customFormat="1">
      <c r="A125" s="57" t="s">
        <v>84</v>
      </c>
      <c r="B125" s="73"/>
      <c r="C125" s="74"/>
      <c r="D125" s="78"/>
      <c r="K125" s="311">
        <f>I126</f>
        <v>0</v>
      </c>
      <c r="L125" s="312" t="s">
        <v>1</v>
      </c>
      <c r="M125" s="312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51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85</v>
      </c>
      <c r="D127" s="78"/>
      <c r="K127" s="89"/>
      <c r="L127" s="249"/>
      <c r="M127" s="90" t="s">
        <v>1</v>
      </c>
    </row>
    <row r="128" spans="1:13" s="88" customFormat="1">
      <c r="B128" s="88">
        <v>2</v>
      </c>
      <c r="C128" s="74" t="s">
        <v>70</v>
      </c>
      <c r="D128" s="78"/>
      <c r="K128" s="89"/>
      <c r="L128" s="249"/>
      <c r="M128" s="90" t="s">
        <v>1</v>
      </c>
    </row>
    <row r="129" spans="1:14" s="88" customFormat="1">
      <c r="B129" s="73">
        <v>3</v>
      </c>
      <c r="C129" s="74" t="s">
        <v>70</v>
      </c>
      <c r="D129" s="78"/>
      <c r="K129" s="89"/>
      <c r="L129" s="249"/>
      <c r="M129" s="90" t="s">
        <v>1</v>
      </c>
    </row>
    <row r="130" spans="1:14" s="88" customFormat="1">
      <c r="C130" s="74"/>
      <c r="D130" s="78"/>
      <c r="K130" s="89"/>
      <c r="L130" s="76"/>
      <c r="M130" s="90"/>
    </row>
    <row r="131" spans="1:14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4">
        <f>SUM(I132,I138)</f>
        <v>0</v>
      </c>
      <c r="L131" s="99" t="s">
        <v>1</v>
      </c>
      <c r="M131" s="100"/>
    </row>
    <row r="132" spans="1:14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3">
        <f>SUM(K134:K136)</f>
        <v>0</v>
      </c>
      <c r="J132" s="62" t="s">
        <v>1</v>
      </c>
      <c r="K132" s="103"/>
      <c r="L132" s="62"/>
      <c r="M132" s="104"/>
    </row>
    <row r="133" spans="1:14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53" t="s">
        <v>41</v>
      </c>
      <c r="J133" s="353"/>
      <c r="K133" s="106" t="s">
        <v>42</v>
      </c>
      <c r="L133" s="82"/>
      <c r="M133" s="39"/>
    </row>
    <row r="134" spans="1:14" s="306" customFormat="1" ht="27" customHeight="1">
      <c r="A134" s="299"/>
      <c r="B134" s="300">
        <v>1</v>
      </c>
      <c r="C134" s="359" t="s">
        <v>71</v>
      </c>
      <c r="D134" s="359"/>
      <c r="E134" s="301"/>
      <c r="F134" s="302"/>
      <c r="G134" s="301"/>
      <c r="H134" s="302"/>
      <c r="I134" s="265"/>
      <c r="J134" s="303"/>
      <c r="K134" s="304">
        <f>I134*E134</f>
        <v>0</v>
      </c>
      <c r="L134" s="305" t="s">
        <v>1</v>
      </c>
      <c r="M134" s="299"/>
    </row>
    <row r="135" spans="1:14" s="306" customFormat="1" ht="27" customHeight="1">
      <c r="A135" s="299"/>
      <c r="B135" s="300">
        <v>2</v>
      </c>
      <c r="C135" s="359" t="s">
        <v>71</v>
      </c>
      <c r="D135" s="359"/>
      <c r="E135" s="301"/>
      <c r="F135" s="302"/>
      <c r="G135" s="301"/>
      <c r="H135" s="302"/>
      <c r="I135" s="265"/>
      <c r="J135" s="303"/>
      <c r="K135" s="304">
        <f t="shared" ref="K135:K136" si="2">I135*E135</f>
        <v>0</v>
      </c>
      <c r="L135" s="305" t="s">
        <v>1</v>
      </c>
      <c r="M135" s="299"/>
    </row>
    <row r="136" spans="1:14" s="306" customFormat="1" ht="27" customHeight="1">
      <c r="A136" s="299"/>
      <c r="B136" s="300">
        <v>3</v>
      </c>
      <c r="C136" s="359" t="s">
        <v>71</v>
      </c>
      <c r="D136" s="359"/>
      <c r="E136" s="301"/>
      <c r="F136" s="302"/>
      <c r="G136" s="301"/>
      <c r="H136" s="302"/>
      <c r="I136" s="265"/>
      <c r="J136" s="303"/>
      <c r="K136" s="304">
        <f t="shared" si="2"/>
        <v>0</v>
      </c>
      <c r="L136" s="305" t="s">
        <v>1</v>
      </c>
      <c r="M136" s="299"/>
    </row>
    <row r="137" spans="1:14" s="88" customFormat="1" ht="15.75" customHeight="1">
      <c r="C137" s="74"/>
      <c r="D137" s="78"/>
      <c r="K137" s="89"/>
      <c r="L137" s="76"/>
      <c r="M137" s="90"/>
    </row>
    <row r="138" spans="1:14" s="102" customFormat="1">
      <c r="A138" s="62" t="s">
        <v>72</v>
      </c>
      <c r="B138" s="62"/>
      <c r="C138" s="62"/>
      <c r="D138" s="62"/>
      <c r="E138" s="62"/>
      <c r="F138" s="62"/>
      <c r="G138" s="62"/>
      <c r="H138" s="62"/>
      <c r="I138" s="253">
        <f>SUM(K140:K142)</f>
        <v>0</v>
      </c>
      <c r="J138" s="62" t="s">
        <v>1</v>
      </c>
      <c r="K138" s="103"/>
      <c r="L138" s="62"/>
      <c r="M138" s="104"/>
    </row>
    <row r="139" spans="1:14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53" t="s">
        <v>41</v>
      </c>
      <c r="J139" s="353"/>
      <c r="K139" s="106" t="s">
        <v>42</v>
      </c>
      <c r="L139" s="82"/>
      <c r="M139" s="39"/>
    </row>
    <row r="140" spans="1:14" s="306" customFormat="1" ht="27" customHeight="1">
      <c r="A140" s="299"/>
      <c r="B140" s="300">
        <v>1</v>
      </c>
      <c r="C140" s="359" t="s">
        <v>71</v>
      </c>
      <c r="D140" s="359"/>
      <c r="E140" s="301"/>
      <c r="F140" s="302"/>
      <c r="G140" s="301"/>
      <c r="H140" s="302"/>
      <c r="I140" s="265"/>
      <c r="J140" s="303"/>
      <c r="K140" s="304">
        <f>I140*E140</f>
        <v>0</v>
      </c>
      <c r="L140" s="305" t="s">
        <v>1</v>
      </c>
      <c r="M140" s="299"/>
    </row>
    <row r="141" spans="1:14" s="306" customFormat="1" ht="27" customHeight="1">
      <c r="A141" s="299"/>
      <c r="B141" s="300">
        <v>2</v>
      </c>
      <c r="C141" s="359" t="s">
        <v>71</v>
      </c>
      <c r="D141" s="359"/>
      <c r="E141" s="301"/>
      <c r="F141" s="302"/>
      <c r="G141" s="301"/>
      <c r="H141" s="302"/>
      <c r="I141" s="265"/>
      <c r="J141" s="303"/>
      <c r="K141" s="304">
        <f t="shared" ref="K141:K142" si="3">I141*E141</f>
        <v>0</v>
      </c>
      <c r="L141" s="305" t="s">
        <v>1</v>
      </c>
      <c r="M141" s="299"/>
    </row>
    <row r="142" spans="1:14" s="306" customFormat="1" ht="27" customHeight="1">
      <c r="A142" s="299"/>
      <c r="B142" s="300">
        <v>3</v>
      </c>
      <c r="C142" s="359" t="s">
        <v>71</v>
      </c>
      <c r="D142" s="359"/>
      <c r="E142" s="301"/>
      <c r="F142" s="302"/>
      <c r="G142" s="301"/>
      <c r="H142" s="302"/>
      <c r="I142" s="265"/>
      <c r="J142" s="303"/>
      <c r="K142" s="307">
        <f t="shared" si="3"/>
        <v>0</v>
      </c>
      <c r="L142" s="305" t="s">
        <v>1</v>
      </c>
      <c r="M142" s="299"/>
    </row>
    <row r="143" spans="1:14" s="88" customFormat="1" ht="15.75" customHeight="1">
      <c r="C143" s="74"/>
      <c r="D143" s="78"/>
      <c r="K143" s="89"/>
      <c r="L143" s="76"/>
      <c r="M143" s="90"/>
    </row>
    <row r="144" spans="1:14" s="88" customFormat="1" ht="27.75">
      <c r="A144" s="332" t="s">
        <v>129</v>
      </c>
      <c r="C144" s="74"/>
      <c r="D144" s="78"/>
      <c r="I144" s="345"/>
      <c r="J144" s="345"/>
      <c r="K144" s="348">
        <f>K145+K153</f>
        <v>0</v>
      </c>
      <c r="L144" s="344" t="s">
        <v>1</v>
      </c>
      <c r="M144" s="349"/>
      <c r="N144" s="345"/>
    </row>
    <row r="145" spans="1:13" s="117" customFormat="1" ht="25.5" customHeight="1">
      <c r="B145" s="118" t="s">
        <v>46</v>
      </c>
      <c r="C145" s="119"/>
      <c r="D145" s="120"/>
      <c r="E145" s="120"/>
      <c r="F145" s="120"/>
      <c r="G145" s="120"/>
      <c r="H145" s="120"/>
      <c r="I145" s="120"/>
      <c r="J145" s="120"/>
      <c r="K145" s="277">
        <f>K146</f>
        <v>0</v>
      </c>
      <c r="L145" s="121" t="s">
        <v>1</v>
      </c>
      <c r="M145" s="122"/>
    </row>
    <row r="146" spans="1:13" s="125" customFormat="1" ht="25.5" customHeight="1">
      <c r="A146" s="69" t="s">
        <v>26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276">
        <f>SUM(K147)</f>
        <v>0</v>
      </c>
      <c r="L146" s="115" t="s">
        <v>1</v>
      </c>
      <c r="M146" s="124"/>
    </row>
    <row r="147" spans="1:13" s="67" customFormat="1">
      <c r="A147" s="64" t="s">
        <v>32</v>
      </c>
      <c r="B147" s="61"/>
      <c r="C147" s="61"/>
      <c r="D147" s="65"/>
      <c r="E147" s="65"/>
      <c r="F147" s="65"/>
      <c r="G147" s="65"/>
      <c r="H147" s="65"/>
      <c r="I147" s="65"/>
      <c r="J147" s="65"/>
      <c r="K147" s="250">
        <f>SUM(I148)</f>
        <v>0</v>
      </c>
      <c r="L147" s="61" t="s">
        <v>1</v>
      </c>
      <c r="M147" s="65"/>
    </row>
    <row r="148" spans="1:13" s="129" customFormat="1" ht="47.25" customHeight="1">
      <c r="A148" s="126"/>
      <c r="B148" s="358" t="s">
        <v>47</v>
      </c>
      <c r="C148" s="358"/>
      <c r="D148" s="358"/>
      <c r="E148" s="358"/>
      <c r="F148" s="358"/>
      <c r="G148" s="358"/>
      <c r="H148" s="255"/>
      <c r="I148" s="278">
        <f>SUM(L149:L151)</f>
        <v>0</v>
      </c>
      <c r="J148" s="279" t="s">
        <v>1</v>
      </c>
      <c r="K148" s="128"/>
      <c r="L148" s="127"/>
      <c r="M148" s="124"/>
    </row>
    <row r="149" spans="1:13" s="88" customFormat="1">
      <c r="B149" s="73">
        <v>1</v>
      </c>
      <c r="C149" s="74" t="s">
        <v>70</v>
      </c>
      <c r="D149" s="78"/>
      <c r="K149" s="89"/>
      <c r="L149" s="249"/>
      <c r="M149" s="90" t="s">
        <v>1</v>
      </c>
    </row>
    <row r="150" spans="1:13" s="88" customFormat="1">
      <c r="B150" s="73">
        <v>2</v>
      </c>
      <c r="C150" s="74" t="s">
        <v>70</v>
      </c>
      <c r="D150" s="78"/>
      <c r="K150" s="89"/>
      <c r="L150" s="249"/>
      <c r="M150" s="90" t="s">
        <v>1</v>
      </c>
    </row>
    <row r="151" spans="1:13" s="88" customFormat="1">
      <c r="B151" s="73">
        <v>3</v>
      </c>
      <c r="C151" s="74" t="s">
        <v>70</v>
      </c>
      <c r="D151" s="78"/>
      <c r="K151" s="89"/>
      <c r="L151" s="249"/>
      <c r="M151" s="90" t="s">
        <v>1</v>
      </c>
    </row>
    <row r="152" spans="1:13" s="36" customFormat="1" ht="13.5" customHeight="1">
      <c r="B152" s="88"/>
      <c r="C152" s="74"/>
      <c r="K152" s="130"/>
      <c r="L152" s="131"/>
      <c r="M152" s="90"/>
    </row>
    <row r="153" spans="1:13" s="36" customFormat="1" ht="24" customHeight="1">
      <c r="A153" s="132"/>
      <c r="B153" s="133" t="s">
        <v>48</v>
      </c>
      <c r="C153" s="134"/>
      <c r="D153" s="134"/>
      <c r="E153" s="134"/>
      <c r="F153" s="134"/>
      <c r="G153" s="135"/>
      <c r="H153" s="135"/>
      <c r="I153" s="136"/>
      <c r="J153" s="134"/>
      <c r="K153" s="282">
        <f>K154</f>
        <v>0</v>
      </c>
      <c r="L153" s="132" t="s">
        <v>1</v>
      </c>
      <c r="M153" s="134"/>
    </row>
    <row r="154" spans="1:13" s="36" customFormat="1" ht="24" customHeight="1">
      <c r="A154" s="137" t="s">
        <v>26</v>
      </c>
      <c r="B154" s="138"/>
      <c r="C154" s="139"/>
      <c r="D154" s="139"/>
      <c r="E154" s="139"/>
      <c r="F154" s="139"/>
      <c r="G154" s="140"/>
      <c r="H154" s="140"/>
      <c r="I154" s="141"/>
      <c r="J154" s="139"/>
      <c r="K154" s="283">
        <f>SUM(K155)</f>
        <v>0</v>
      </c>
      <c r="L154" s="24" t="s">
        <v>1</v>
      </c>
      <c r="M154" s="139"/>
    </row>
    <row r="155" spans="1:13" s="67" customFormat="1">
      <c r="A155" s="64" t="s">
        <v>32</v>
      </c>
      <c r="B155" s="61"/>
      <c r="C155" s="61"/>
      <c r="D155" s="65"/>
      <c r="E155" s="65"/>
      <c r="F155" s="65"/>
      <c r="G155" s="65"/>
      <c r="H155" s="65"/>
      <c r="I155" s="65"/>
      <c r="J155" s="65"/>
      <c r="K155" s="284">
        <f>SUM(I156)</f>
        <v>0</v>
      </c>
      <c r="L155" s="61" t="s">
        <v>1</v>
      </c>
      <c r="M155" s="65"/>
    </row>
    <row r="156" spans="1:13" s="36" customFormat="1" ht="48.75" customHeight="1">
      <c r="A156" s="142"/>
      <c r="B156" s="358" t="s">
        <v>47</v>
      </c>
      <c r="C156" s="358"/>
      <c r="D156" s="358"/>
      <c r="E156" s="358"/>
      <c r="F156" s="358"/>
      <c r="G156" s="358"/>
      <c r="H156" s="255"/>
      <c r="I156" s="280">
        <f>SUM(L157:L159)</f>
        <v>0</v>
      </c>
      <c r="J156" s="281" t="s">
        <v>1</v>
      </c>
      <c r="K156" s="143"/>
      <c r="L156" s="143"/>
      <c r="M156" s="144"/>
    </row>
    <row r="157" spans="1:13" s="88" customFormat="1">
      <c r="B157" s="73">
        <v>1</v>
      </c>
      <c r="C157" s="74" t="s">
        <v>70</v>
      </c>
      <c r="D157" s="78"/>
      <c r="K157" s="89"/>
      <c r="L157" s="249"/>
      <c r="M157" s="90" t="s">
        <v>1</v>
      </c>
    </row>
    <row r="158" spans="1:13" s="88" customFormat="1">
      <c r="B158" s="73">
        <v>2</v>
      </c>
      <c r="C158" s="74" t="s">
        <v>70</v>
      </c>
      <c r="D158" s="78"/>
      <c r="K158" s="89"/>
      <c r="L158" s="249"/>
      <c r="M158" s="90" t="s">
        <v>1</v>
      </c>
    </row>
    <row r="159" spans="1:13" s="88" customFormat="1">
      <c r="B159" s="73">
        <v>3</v>
      </c>
      <c r="C159" s="74" t="s">
        <v>70</v>
      </c>
      <c r="D159" s="78"/>
      <c r="K159" s="89"/>
      <c r="L159" s="249"/>
      <c r="M159" s="90" t="s">
        <v>1</v>
      </c>
    </row>
    <row r="160" spans="1:13" s="36" customFormat="1">
      <c r="A160" s="145"/>
      <c r="B160" s="146"/>
      <c r="C160" s="147"/>
      <c r="D160" s="147"/>
      <c r="E160" s="147"/>
      <c r="F160" s="147"/>
      <c r="G160" s="148"/>
      <c r="H160" s="148"/>
      <c r="I160" s="149"/>
      <c r="J160" s="147"/>
      <c r="K160" s="149"/>
      <c r="L160" s="149"/>
      <c r="M160" s="145"/>
    </row>
    <row r="161" spans="1:13" s="156" customFormat="1" ht="24" customHeight="1">
      <c r="A161" s="150" t="s">
        <v>126</v>
      </c>
      <c r="B161" s="151"/>
      <c r="C161" s="151"/>
      <c r="D161" s="152"/>
      <c r="E161" s="153"/>
      <c r="F161" s="153"/>
      <c r="G161" s="153"/>
      <c r="H161" s="153"/>
      <c r="I161" s="153"/>
      <c r="J161" s="153"/>
      <c r="K161" s="286">
        <f>K162</f>
        <v>0</v>
      </c>
      <c r="L161" s="154" t="s">
        <v>1</v>
      </c>
      <c r="M161" s="155"/>
    </row>
    <row r="162" spans="1:13" s="163" customFormat="1" ht="24" customHeight="1">
      <c r="A162" s="118"/>
      <c r="B162" s="157" t="s">
        <v>49</v>
      </c>
      <c r="C162" s="158"/>
      <c r="D162" s="159"/>
      <c r="E162" s="160"/>
      <c r="F162" s="160"/>
      <c r="G162" s="160"/>
      <c r="H162" s="160"/>
      <c r="I162" s="160"/>
      <c r="J162" s="160"/>
      <c r="K162" s="287">
        <f>K163</f>
        <v>0</v>
      </c>
      <c r="L162" s="161" t="s">
        <v>1</v>
      </c>
      <c r="M162" s="162"/>
    </row>
    <row r="163" spans="1:13" s="165" customFormat="1">
      <c r="A163" s="164" t="s">
        <v>26</v>
      </c>
      <c r="G163" s="166"/>
      <c r="H163" s="166"/>
      <c r="I163" s="167"/>
      <c r="K163" s="288">
        <f>K164</f>
        <v>0</v>
      </c>
      <c r="L163" s="168" t="s">
        <v>1</v>
      </c>
    </row>
    <row r="164" spans="1:13" s="170" customFormat="1">
      <c r="A164" s="164"/>
      <c r="B164" s="169" t="s">
        <v>50</v>
      </c>
      <c r="C164" s="165"/>
      <c r="D164" s="165"/>
      <c r="E164" s="165"/>
      <c r="F164" s="165"/>
      <c r="G164" s="166"/>
      <c r="H164" s="166"/>
      <c r="I164" s="167"/>
      <c r="J164" s="165"/>
      <c r="K164" s="288">
        <f>L170+L175+L165</f>
        <v>0</v>
      </c>
      <c r="L164" s="168" t="s">
        <v>1</v>
      </c>
      <c r="M164" s="165"/>
    </row>
    <row r="165" spans="1:13" s="173" customFormat="1">
      <c r="A165" s="171"/>
      <c r="B165" s="172" t="s">
        <v>51</v>
      </c>
      <c r="G165" s="174"/>
      <c r="H165" s="174"/>
      <c r="I165" s="175"/>
      <c r="K165" s="176"/>
      <c r="L165" s="285">
        <f>SUM(L166:L168)</f>
        <v>0</v>
      </c>
      <c r="M165" s="177" t="s">
        <v>1</v>
      </c>
    </row>
    <row r="166" spans="1:13" s="88" customFormat="1">
      <c r="B166" s="73">
        <v>1</v>
      </c>
      <c r="C166" s="74" t="s">
        <v>110</v>
      </c>
      <c r="D166" s="78"/>
      <c r="K166" s="89"/>
      <c r="L166" s="249"/>
      <c r="M166" s="90" t="s">
        <v>1</v>
      </c>
    </row>
    <row r="167" spans="1:13" s="88" customFormat="1">
      <c r="B167" s="73">
        <v>2</v>
      </c>
      <c r="C167" s="74" t="s">
        <v>110</v>
      </c>
      <c r="D167" s="78"/>
      <c r="K167" s="89"/>
      <c r="L167" s="249"/>
      <c r="M167" s="90" t="s">
        <v>1</v>
      </c>
    </row>
    <row r="168" spans="1:13" s="88" customFormat="1">
      <c r="B168" s="73">
        <v>3</v>
      </c>
      <c r="C168" s="74" t="s">
        <v>110</v>
      </c>
      <c r="D168" s="78"/>
      <c r="K168" s="89"/>
      <c r="L168" s="249"/>
      <c r="M168" s="90" t="s">
        <v>1</v>
      </c>
    </row>
    <row r="169" spans="1:13" s="88" customFormat="1">
      <c r="B169" s="73"/>
      <c r="C169" s="74"/>
      <c r="D169" s="78"/>
      <c r="K169" s="89"/>
      <c r="L169" s="76"/>
      <c r="M169" s="90"/>
    </row>
    <row r="170" spans="1:13" s="173" customFormat="1">
      <c r="A170" s="171"/>
      <c r="B170" s="172" t="s">
        <v>52</v>
      </c>
      <c r="G170" s="174"/>
      <c r="H170" s="174"/>
      <c r="I170" s="175"/>
      <c r="K170" s="176"/>
      <c r="L170" s="285">
        <f>SUM(L171:L173)</f>
        <v>0</v>
      </c>
      <c r="M170" s="177" t="s">
        <v>1</v>
      </c>
    </row>
    <row r="171" spans="1:13" s="88" customFormat="1">
      <c r="B171" s="73">
        <v>1</v>
      </c>
      <c r="C171" s="74" t="s">
        <v>110</v>
      </c>
      <c r="D171" s="78"/>
      <c r="K171" s="89"/>
      <c r="L171" s="249"/>
      <c r="M171" s="90" t="s">
        <v>1</v>
      </c>
    </row>
    <row r="172" spans="1:13" s="88" customFormat="1">
      <c r="B172" s="73">
        <v>2</v>
      </c>
      <c r="C172" s="74" t="s">
        <v>110</v>
      </c>
      <c r="D172" s="78"/>
      <c r="K172" s="89"/>
      <c r="L172" s="249"/>
      <c r="M172" s="90" t="s">
        <v>1</v>
      </c>
    </row>
    <row r="173" spans="1:13" s="88" customFormat="1">
      <c r="B173" s="73">
        <v>3</v>
      </c>
      <c r="C173" s="74" t="s">
        <v>110</v>
      </c>
      <c r="D173" s="78"/>
      <c r="K173" s="89"/>
      <c r="L173" s="249"/>
      <c r="M173" s="90" t="s">
        <v>1</v>
      </c>
    </row>
    <row r="174" spans="1:13" s="100" customFormat="1" ht="16.5" customHeight="1">
      <c r="A174" s="69"/>
      <c r="B174" s="98"/>
      <c r="C174" s="98"/>
      <c r="K174" s="123"/>
      <c r="L174" s="99"/>
    </row>
    <row r="175" spans="1:13" s="183" customFormat="1">
      <c r="A175" s="178"/>
      <c r="B175" s="179" t="s">
        <v>53</v>
      </c>
      <c r="C175" s="180"/>
      <c r="D175" s="181"/>
      <c r="E175" s="181"/>
      <c r="F175" s="181"/>
      <c r="G175" s="181"/>
      <c r="H175" s="181"/>
      <c r="I175" s="181"/>
      <c r="J175" s="181"/>
      <c r="K175" s="181"/>
      <c r="L175" s="182">
        <f>SUM(L176:L178)</f>
        <v>0</v>
      </c>
      <c r="M175" s="181" t="s">
        <v>1</v>
      </c>
    </row>
    <row r="176" spans="1:13" s="88" customFormat="1">
      <c r="B176" s="73">
        <v>1</v>
      </c>
      <c r="C176" s="74" t="s">
        <v>73</v>
      </c>
      <c r="D176" s="78"/>
      <c r="K176" s="89"/>
      <c r="L176" s="249"/>
      <c r="M176" s="90" t="s">
        <v>1</v>
      </c>
    </row>
    <row r="177" spans="2:13" s="88" customFormat="1">
      <c r="B177" s="73">
        <v>2</v>
      </c>
      <c r="C177" s="74" t="s">
        <v>73</v>
      </c>
      <c r="D177" s="78"/>
      <c r="K177" s="89"/>
      <c r="L177" s="249"/>
      <c r="M177" s="90" t="s">
        <v>1</v>
      </c>
    </row>
    <row r="178" spans="2:13" s="88" customFormat="1">
      <c r="B178" s="73">
        <v>3</v>
      </c>
      <c r="C178" s="74" t="s">
        <v>73</v>
      </c>
      <c r="D178" s="78"/>
      <c r="K178" s="89"/>
      <c r="L178" s="249"/>
      <c r="M178" s="90" t="s">
        <v>1</v>
      </c>
    </row>
    <row r="179" spans="2:13" s="88" customFormat="1">
      <c r="B179" s="73"/>
      <c r="C179" s="74"/>
      <c r="D179" s="78"/>
      <c r="K179" s="89"/>
      <c r="L179" s="76"/>
      <c r="M179" s="90"/>
    </row>
    <row r="180" spans="2:13" ht="27.75">
      <c r="B180" s="54" t="s">
        <v>115</v>
      </c>
      <c r="C180" s="200"/>
      <c r="D180" s="200"/>
      <c r="E180" s="200"/>
      <c r="F180" s="200"/>
      <c r="G180" s="200"/>
      <c r="H180" s="200"/>
      <c r="I180" s="200"/>
      <c r="J180" s="200"/>
      <c r="K180" s="275"/>
      <c r="L180" s="56" t="s">
        <v>1</v>
      </c>
      <c r="M180" s="56"/>
    </row>
    <row r="181" spans="2:13" ht="15.75" customHeight="1">
      <c r="B181" s="54"/>
      <c r="C181" s="200"/>
      <c r="D181" s="200"/>
      <c r="E181" s="200"/>
      <c r="F181" s="200"/>
      <c r="G181" s="200"/>
      <c r="H181" s="200"/>
      <c r="I181" s="200"/>
      <c r="J181" s="200"/>
      <c r="K181" s="322"/>
      <c r="L181" s="56"/>
      <c r="M181" s="56"/>
    </row>
    <row r="182" spans="2:13" ht="27.75">
      <c r="B182" s="54" t="s">
        <v>79</v>
      </c>
      <c r="C182" s="200"/>
      <c r="D182" s="200"/>
      <c r="E182" s="200"/>
      <c r="F182" s="200"/>
      <c r="G182" s="200"/>
      <c r="H182" s="200"/>
      <c r="I182" s="200"/>
      <c r="J182" s="200"/>
      <c r="K182" s="275">
        <f>SUM(L183:L183)</f>
        <v>0</v>
      </c>
      <c r="L182" s="56" t="s">
        <v>1</v>
      </c>
      <c r="M182" s="56"/>
    </row>
    <row r="183" spans="2:13" s="78" customFormat="1">
      <c r="B183" s="39">
        <v>1</v>
      </c>
      <c r="C183" s="39" t="s">
        <v>60</v>
      </c>
      <c r="D183" s="39"/>
      <c r="K183" s="199"/>
      <c r="L183" s="291"/>
      <c r="M183" s="78" t="s">
        <v>1</v>
      </c>
    </row>
    <row r="184" spans="2:13" s="78" customFormat="1">
      <c r="B184" s="48"/>
      <c r="C184" s="74"/>
      <c r="D184" s="101"/>
      <c r="K184" s="199"/>
      <c r="L184" s="199"/>
    </row>
  </sheetData>
  <mergeCells count="20">
    <mergeCell ref="B148:G148"/>
    <mergeCell ref="B156:G156"/>
    <mergeCell ref="C135:D135"/>
    <mergeCell ref="C136:D136"/>
    <mergeCell ref="I139:J139"/>
    <mergeCell ref="C140:D140"/>
    <mergeCell ref="C141:D141"/>
    <mergeCell ref="C142:D142"/>
    <mergeCell ref="C134:D134"/>
    <mergeCell ref="A1:M1"/>
    <mergeCell ref="A2:M2"/>
    <mergeCell ref="I84:J84"/>
    <mergeCell ref="C85:D85"/>
    <mergeCell ref="C86:D86"/>
    <mergeCell ref="C87:D87"/>
    <mergeCell ref="I90:J90"/>
    <mergeCell ref="C91:D91"/>
    <mergeCell ref="C92:D92"/>
    <mergeCell ref="C93:D93"/>
    <mergeCell ref="I133:J133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4" manualBreakCount="4">
    <brk id="44" max="10" man="1"/>
    <brk id="88" max="12" man="1"/>
    <brk id="130" max="12" man="1"/>
    <brk id="17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4"/>
  <sheetViews>
    <sheetView showGridLines="0" view="pageBreakPreview" topLeftCell="A30" zoomScaleSheetLayoutView="100" workbookViewId="0">
      <selection activeCell="X42" sqref="X42:X43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3" customFormat="1" ht="27.75">
      <c r="A2" s="352" t="s">
        <v>123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118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82</v>
      </c>
      <c r="B5" s="8"/>
      <c r="C5" s="8"/>
      <c r="D5" s="8"/>
      <c r="E5" s="4"/>
      <c r="F5" s="4"/>
      <c r="I5" s="10"/>
      <c r="J5" s="8"/>
      <c r="K5" s="242">
        <f>K6+K45+K144+K161+K180+K182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G9+G18+G29</f>
        <v>0</v>
      </c>
      <c r="L8" s="21" t="s">
        <v>1</v>
      </c>
    </row>
    <row r="9" spans="1:13" s="25" customFormat="1">
      <c r="A9" s="25" t="s">
        <v>121</v>
      </c>
      <c r="G9" s="236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64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65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65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65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s="25" customFormat="1">
      <c r="B14" s="25" t="s">
        <v>66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65</v>
      </c>
      <c r="E15" s="29" t="s">
        <v>6</v>
      </c>
      <c r="F15" s="29"/>
      <c r="G15" s="30" t="s">
        <v>13</v>
      </c>
      <c r="H15" s="30"/>
      <c r="I15" s="239"/>
      <c r="J15" s="31" t="s">
        <v>8</v>
      </c>
      <c r="K15" s="32" t="s">
        <v>9</v>
      </c>
      <c r="L15" s="240">
        <f>17500*12*I15</f>
        <v>0</v>
      </c>
      <c r="M15" s="34" t="s">
        <v>1</v>
      </c>
    </row>
    <row r="16" spans="1:13">
      <c r="C16" s="29" t="s">
        <v>10</v>
      </c>
      <c r="D16" s="30" t="s">
        <v>65</v>
      </c>
      <c r="E16" s="29" t="s">
        <v>6</v>
      </c>
      <c r="F16" s="29"/>
      <c r="G16" s="30" t="s">
        <v>7</v>
      </c>
      <c r="H16" s="30"/>
      <c r="I16" s="239"/>
      <c r="J16" s="31" t="s">
        <v>8</v>
      </c>
      <c r="K16" s="32" t="s">
        <v>9</v>
      </c>
      <c r="L16" s="241">
        <f>15000*12*I16</f>
        <v>0</v>
      </c>
      <c r="M16" s="34" t="s">
        <v>1</v>
      </c>
    </row>
    <row r="17" spans="1:13">
      <c r="C17" s="29" t="s">
        <v>11</v>
      </c>
      <c r="D17" s="30" t="s">
        <v>65</v>
      </c>
      <c r="E17" s="29" t="s">
        <v>6</v>
      </c>
      <c r="F17" s="29"/>
      <c r="G17" s="30" t="s">
        <v>12</v>
      </c>
      <c r="H17" s="30"/>
      <c r="I17" s="239"/>
      <c r="J17" s="31" t="s">
        <v>8</v>
      </c>
      <c r="K17" s="32" t="s">
        <v>9</v>
      </c>
      <c r="L17" s="241">
        <f>11500*12*I17</f>
        <v>0</v>
      </c>
      <c r="M17" s="34" t="s">
        <v>1</v>
      </c>
    </row>
    <row r="18" spans="1:13" s="25" customFormat="1">
      <c r="A18" s="25" t="s">
        <v>122</v>
      </c>
      <c r="G18" s="236">
        <f>I19+I24</f>
        <v>0</v>
      </c>
      <c r="H18" s="63"/>
      <c r="I18" s="27" t="s">
        <v>1</v>
      </c>
      <c r="K18" s="27"/>
      <c r="L18" s="27"/>
    </row>
    <row r="19" spans="1:13" s="25" customFormat="1">
      <c r="B19" s="25" t="s">
        <v>127</v>
      </c>
      <c r="I19" s="236">
        <f>SUM(L20:L22)</f>
        <v>0</v>
      </c>
      <c r="J19" s="27" t="s">
        <v>1</v>
      </c>
      <c r="L19" s="27"/>
    </row>
    <row r="20" spans="1:13">
      <c r="C20" s="29" t="s">
        <v>5</v>
      </c>
      <c r="D20" s="30" t="s">
        <v>65</v>
      </c>
      <c r="E20" s="29" t="s">
        <v>6</v>
      </c>
      <c r="F20" s="29"/>
      <c r="G20" s="30" t="s">
        <v>13</v>
      </c>
      <c r="H20" s="30"/>
      <c r="I20" s="239"/>
      <c r="J20" s="31" t="s">
        <v>8</v>
      </c>
      <c r="K20" s="32" t="s">
        <v>9</v>
      </c>
      <c r="L20" s="240">
        <f>17500*12*I20</f>
        <v>0</v>
      </c>
      <c r="M20" s="34" t="s">
        <v>1</v>
      </c>
    </row>
    <row r="21" spans="1:13">
      <c r="C21" s="29" t="s">
        <v>10</v>
      </c>
      <c r="D21" s="30" t="s">
        <v>65</v>
      </c>
      <c r="E21" s="29" t="s">
        <v>6</v>
      </c>
      <c r="F21" s="29"/>
      <c r="G21" s="30" t="s">
        <v>7</v>
      </c>
      <c r="H21" s="30"/>
      <c r="I21" s="239"/>
      <c r="J21" s="31" t="s">
        <v>8</v>
      </c>
      <c r="K21" s="32" t="s">
        <v>9</v>
      </c>
      <c r="L21" s="241">
        <f>15000*12*I21</f>
        <v>0</v>
      </c>
      <c r="M21" s="34" t="s">
        <v>1</v>
      </c>
    </row>
    <row r="22" spans="1:13">
      <c r="C22" s="29" t="s">
        <v>11</v>
      </c>
      <c r="D22" s="30" t="s">
        <v>65</v>
      </c>
      <c r="E22" s="29" t="s">
        <v>6</v>
      </c>
      <c r="F22" s="29"/>
      <c r="G22" s="30" t="s">
        <v>12</v>
      </c>
      <c r="H22" s="30"/>
      <c r="I22" s="239"/>
      <c r="J22" s="31" t="s">
        <v>8</v>
      </c>
      <c r="K22" s="32" t="s">
        <v>9</v>
      </c>
      <c r="L22" s="241">
        <f>11500*12*I22</f>
        <v>0</v>
      </c>
      <c r="M22" s="34" t="s">
        <v>1</v>
      </c>
    </row>
    <row r="23" spans="1:13" ht="12" customHeight="1">
      <c r="C23" s="29"/>
      <c r="D23" s="30"/>
      <c r="E23" s="29"/>
      <c r="F23" s="29"/>
      <c r="G23" s="30"/>
      <c r="H23" s="30"/>
      <c r="I23" s="31"/>
      <c r="J23" s="31"/>
      <c r="K23" s="32"/>
      <c r="L23" s="33"/>
      <c r="M23" s="34"/>
    </row>
    <row r="24" spans="1:13" s="25" customFormat="1">
      <c r="B24" s="25" t="s">
        <v>128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65</v>
      </c>
      <c r="E25" s="29" t="s">
        <v>6</v>
      </c>
      <c r="F25" s="29"/>
      <c r="G25" s="30" t="s">
        <v>13</v>
      </c>
      <c r="H25" s="30"/>
      <c r="I25" s="239"/>
      <c r="J25" s="31" t="s">
        <v>8</v>
      </c>
      <c r="K25" s="32" t="s">
        <v>9</v>
      </c>
      <c r="L25" s="240">
        <f>17500*12*I25</f>
        <v>0</v>
      </c>
      <c r="M25" s="34" t="s">
        <v>1</v>
      </c>
    </row>
    <row r="26" spans="1:13">
      <c r="C26" s="29" t="s">
        <v>10</v>
      </c>
      <c r="D26" s="30" t="s">
        <v>65</v>
      </c>
      <c r="E26" s="29" t="s">
        <v>6</v>
      </c>
      <c r="F26" s="29"/>
      <c r="G26" s="30" t="s">
        <v>7</v>
      </c>
      <c r="H26" s="30"/>
      <c r="I26" s="239"/>
      <c r="J26" s="31" t="s">
        <v>8</v>
      </c>
      <c r="K26" s="32" t="s">
        <v>9</v>
      </c>
      <c r="L26" s="241">
        <f>15000*12*I26</f>
        <v>0</v>
      </c>
      <c r="M26" s="34" t="s">
        <v>1</v>
      </c>
    </row>
    <row r="27" spans="1:13">
      <c r="C27" s="29" t="s">
        <v>11</v>
      </c>
      <c r="D27" s="30" t="s">
        <v>65</v>
      </c>
      <c r="E27" s="29" t="s">
        <v>6</v>
      </c>
      <c r="F27" s="29"/>
      <c r="G27" s="30" t="s">
        <v>12</v>
      </c>
      <c r="H27" s="30"/>
      <c r="I27" s="239"/>
      <c r="J27" s="31" t="s">
        <v>8</v>
      </c>
      <c r="K27" s="32" t="s">
        <v>9</v>
      </c>
      <c r="L27" s="241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232"/>
      <c r="K28" s="32"/>
      <c r="L28" s="33"/>
      <c r="M28" s="33"/>
    </row>
    <row r="29" spans="1:13">
      <c r="A29" s="41" t="s">
        <v>14</v>
      </c>
      <c r="B29" s="41"/>
      <c r="C29" s="42"/>
      <c r="D29" s="41"/>
      <c r="E29" s="42" t="s">
        <v>39</v>
      </c>
      <c r="F29" s="42"/>
      <c r="G29" s="292"/>
      <c r="H29" s="248"/>
      <c r="I29" s="43" t="s">
        <v>1</v>
      </c>
      <c r="J29" s="231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8">
        <f>I32+I42</f>
        <v>0</v>
      </c>
      <c r="L31" s="21" t="s">
        <v>1</v>
      </c>
    </row>
    <row r="32" spans="1:13" s="25" customFormat="1">
      <c r="A32" s="25" t="s">
        <v>16</v>
      </c>
      <c r="I32" s="236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5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3"/>
      <c r="M34" s="31" t="s">
        <v>1</v>
      </c>
    </row>
    <row r="35" spans="1:13">
      <c r="D35" s="36" t="s">
        <v>19</v>
      </c>
      <c r="J35" s="35"/>
      <c r="K35" s="35"/>
      <c r="L35" s="233"/>
      <c r="M35" s="202" t="s">
        <v>1</v>
      </c>
    </row>
    <row r="36" spans="1:13">
      <c r="D36" s="47" t="s">
        <v>20</v>
      </c>
      <c r="J36" s="35"/>
      <c r="K36" s="35"/>
      <c r="L36" s="233"/>
      <c r="M36" s="202" t="s">
        <v>1</v>
      </c>
    </row>
    <row r="37" spans="1:13">
      <c r="D37" s="47" t="s">
        <v>130</v>
      </c>
      <c r="J37" s="35"/>
      <c r="K37" s="35"/>
      <c r="L37" s="233"/>
      <c r="M37" s="202" t="s">
        <v>1</v>
      </c>
    </row>
    <row r="38" spans="1:13" s="25" customFormat="1">
      <c r="B38" s="25" t="s">
        <v>21</v>
      </c>
      <c r="K38" s="235">
        <f>SUM(L39:L40)</f>
        <v>0</v>
      </c>
      <c r="L38" s="25" t="s">
        <v>1</v>
      </c>
    </row>
    <row r="39" spans="1:13">
      <c r="D39" s="1" t="s">
        <v>22</v>
      </c>
      <c r="K39" s="35"/>
      <c r="L39" s="237">
        <f>K8*0.05</f>
        <v>0</v>
      </c>
      <c r="M39" s="34" t="s">
        <v>1</v>
      </c>
    </row>
    <row r="40" spans="1:13">
      <c r="D40" s="48" t="s">
        <v>23</v>
      </c>
      <c r="K40" s="35"/>
      <c r="L40" s="237"/>
      <c r="M40" s="34" t="s">
        <v>1</v>
      </c>
    </row>
    <row r="41" spans="1:13" s="25" customFormat="1">
      <c r="K41" s="247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6"/>
      <c r="J42" s="49" t="s">
        <v>1</v>
      </c>
      <c r="K42" s="49"/>
      <c r="L42" s="49"/>
      <c r="M42" s="49"/>
    </row>
    <row r="43" spans="1:13">
      <c r="A43" s="49"/>
      <c r="B43" s="49"/>
      <c r="C43" s="49"/>
      <c r="D43" s="49"/>
      <c r="E43" s="49"/>
      <c r="F43" s="49"/>
      <c r="G43" s="49"/>
      <c r="H43" s="49"/>
      <c r="I43" s="63"/>
      <c r="J43" s="49"/>
      <c r="K43" s="49"/>
      <c r="L43" s="49"/>
      <c r="M43" s="49"/>
    </row>
    <row r="44" spans="1:13">
      <c r="D44" s="48"/>
      <c r="K44" s="35"/>
      <c r="L44" s="34"/>
      <c r="M44" s="34"/>
    </row>
    <row r="45" spans="1:13" s="52" customFormat="1" ht="27.75">
      <c r="A45" s="11" t="s">
        <v>125</v>
      </c>
      <c r="B45" s="9"/>
      <c r="C45" s="9"/>
      <c r="D45" s="9"/>
      <c r="E45" s="9"/>
      <c r="F45" s="9"/>
      <c r="G45" s="9"/>
      <c r="H45" s="9"/>
      <c r="I45" s="50"/>
      <c r="J45" s="9"/>
      <c r="K45" s="295">
        <f>K46+K95</f>
        <v>0</v>
      </c>
      <c r="L45" s="51" t="s">
        <v>1</v>
      </c>
      <c r="M45" s="9"/>
    </row>
    <row r="46" spans="1:13" s="53" customFormat="1" ht="26.25" customHeight="1">
      <c r="B46" s="54" t="s">
        <v>25</v>
      </c>
      <c r="C46" s="54"/>
      <c r="I46" s="55"/>
      <c r="K46" s="296">
        <f>SUM(K47,K76,K82)</f>
        <v>0</v>
      </c>
      <c r="L46" s="56" t="s">
        <v>1</v>
      </c>
    </row>
    <row r="47" spans="1:13" s="22" customFormat="1" ht="27.75" customHeight="1">
      <c r="A47" s="57" t="s">
        <v>26</v>
      </c>
      <c r="B47" s="21"/>
      <c r="C47" s="21"/>
      <c r="K47" s="297">
        <f>K48+K61</f>
        <v>0</v>
      </c>
      <c r="L47" s="21" t="s">
        <v>1</v>
      </c>
    </row>
    <row r="48" spans="1:13" s="60" customFormat="1" ht="26.25" customHeight="1">
      <c r="A48" s="58" t="s">
        <v>27</v>
      </c>
      <c r="B48" s="59"/>
      <c r="C48" s="59"/>
      <c r="K48" s="298">
        <f>I49+I59</f>
        <v>0</v>
      </c>
      <c r="L48" s="59" t="s">
        <v>1</v>
      </c>
    </row>
    <row r="49" spans="1:13" s="25" customFormat="1">
      <c r="A49" s="25" t="s">
        <v>16</v>
      </c>
      <c r="I49" s="236">
        <f>K50+K53+K57</f>
        <v>0</v>
      </c>
      <c r="J49" s="25" t="s">
        <v>1</v>
      </c>
    </row>
    <row r="50" spans="1:13" s="25" customFormat="1">
      <c r="B50" s="25" t="s">
        <v>17</v>
      </c>
      <c r="J50" s="28"/>
      <c r="K50" s="235">
        <f>SUM(L51:L52)</f>
        <v>0</v>
      </c>
      <c r="L50" s="25" t="s">
        <v>1</v>
      </c>
    </row>
    <row r="51" spans="1:13">
      <c r="D51" s="1" t="s">
        <v>28</v>
      </c>
      <c r="J51" s="35"/>
      <c r="K51" s="35"/>
      <c r="L51" s="233"/>
      <c r="M51" s="1" t="s">
        <v>1</v>
      </c>
    </row>
    <row r="52" spans="1:13">
      <c r="D52" s="48" t="s">
        <v>29</v>
      </c>
      <c r="J52" s="35"/>
      <c r="K52" s="35"/>
      <c r="L52" s="234"/>
      <c r="M52" s="34" t="s">
        <v>1</v>
      </c>
    </row>
    <row r="53" spans="1:13" s="25" customFormat="1">
      <c r="B53" s="25" t="s">
        <v>21</v>
      </c>
      <c r="K53" s="235">
        <f>SUM(L54:L56)</f>
        <v>0</v>
      </c>
      <c r="L53" s="25" t="s">
        <v>1</v>
      </c>
    </row>
    <row r="54" spans="1:13" s="25" customFormat="1">
      <c r="D54" s="1" t="s">
        <v>67</v>
      </c>
      <c r="K54" s="28"/>
      <c r="L54" s="233"/>
      <c r="M54" s="1" t="s">
        <v>1</v>
      </c>
    </row>
    <row r="55" spans="1:13" s="25" customFormat="1">
      <c r="D55" s="1" t="s">
        <v>68</v>
      </c>
      <c r="K55" s="28"/>
      <c r="L55" s="234"/>
      <c r="M55" s="34" t="s">
        <v>1</v>
      </c>
    </row>
    <row r="56" spans="1:13" s="25" customFormat="1">
      <c r="D56" s="1" t="s">
        <v>69</v>
      </c>
      <c r="K56" s="28"/>
      <c r="L56" s="234"/>
      <c r="M56" s="34" t="s">
        <v>1</v>
      </c>
    </row>
    <row r="57" spans="1:13" s="25" customFormat="1">
      <c r="B57" s="25" t="s">
        <v>30</v>
      </c>
      <c r="K57" s="235"/>
      <c r="L57" s="25" t="s">
        <v>1</v>
      </c>
    </row>
    <row r="58" spans="1:13" s="25" customFormat="1">
      <c r="K58" s="247"/>
    </row>
    <row r="59" spans="1:13" s="25" customFormat="1">
      <c r="A59" s="25" t="s">
        <v>31</v>
      </c>
      <c r="I59" s="236"/>
      <c r="J59" s="25" t="s">
        <v>1</v>
      </c>
      <c r="K59" s="27"/>
      <c r="L59" s="27"/>
    </row>
    <row r="60" spans="1:13" s="25" customFormat="1" ht="13.5" customHeight="1">
      <c r="I60" s="63"/>
      <c r="K60" s="27"/>
      <c r="L60" s="27"/>
    </row>
    <row r="61" spans="1:13" s="67" customFormat="1">
      <c r="A61" s="64" t="s">
        <v>32</v>
      </c>
      <c r="B61" s="61"/>
      <c r="C61" s="61"/>
      <c r="D61" s="65"/>
      <c r="E61" s="65"/>
      <c r="F61" s="65"/>
      <c r="G61" s="65"/>
      <c r="H61" s="65"/>
      <c r="I61" s="65"/>
      <c r="J61" s="65"/>
      <c r="K61" s="250">
        <f>SUM(I62,I67,I71)</f>
        <v>0</v>
      </c>
      <c r="L61" s="61" t="s">
        <v>1</v>
      </c>
      <c r="M61" s="65"/>
    </row>
    <row r="62" spans="1:13" s="72" customFormat="1">
      <c r="A62" s="66"/>
      <c r="B62" s="68" t="s">
        <v>33</v>
      </c>
      <c r="C62" s="69"/>
      <c r="D62" s="70"/>
      <c r="E62" s="71"/>
      <c r="F62" s="71"/>
      <c r="G62" s="66"/>
      <c r="H62" s="66"/>
      <c r="I62" s="238">
        <f>SUM(L63:L65)</f>
        <v>0</v>
      </c>
      <c r="J62" s="24" t="s">
        <v>1</v>
      </c>
      <c r="K62" s="66"/>
      <c r="L62" s="66"/>
      <c r="M62" s="66"/>
    </row>
    <row r="63" spans="1:13" s="75" customFormat="1">
      <c r="A63" s="34"/>
      <c r="B63" s="73">
        <v>1</v>
      </c>
      <c r="C63" s="74" t="s">
        <v>70</v>
      </c>
      <c r="E63" s="34"/>
      <c r="F63" s="34"/>
      <c r="G63" s="34"/>
      <c r="H63" s="34"/>
      <c r="I63" s="34"/>
      <c r="J63" s="34"/>
      <c r="K63" s="34"/>
      <c r="L63" s="249"/>
      <c r="M63" s="34" t="s">
        <v>1</v>
      </c>
    </row>
    <row r="64" spans="1:13" s="75" customFormat="1">
      <c r="A64" s="34"/>
      <c r="B64" s="73">
        <v>2</v>
      </c>
      <c r="C64" s="74" t="s">
        <v>70</v>
      </c>
      <c r="E64" s="34"/>
      <c r="F64" s="34"/>
      <c r="G64" s="34"/>
      <c r="H64" s="34"/>
      <c r="I64" s="34"/>
      <c r="J64" s="34"/>
      <c r="K64" s="34"/>
      <c r="L64" s="249"/>
      <c r="M64" s="34" t="s">
        <v>1</v>
      </c>
    </row>
    <row r="65" spans="1:13" s="75" customFormat="1">
      <c r="A65" s="34"/>
      <c r="B65" s="73">
        <v>3</v>
      </c>
      <c r="C65" s="74" t="s">
        <v>70</v>
      </c>
      <c r="E65" s="34"/>
      <c r="F65" s="34"/>
      <c r="G65" s="34"/>
      <c r="H65" s="34"/>
      <c r="I65" s="34"/>
      <c r="J65" s="34"/>
      <c r="K65" s="34"/>
      <c r="L65" s="249"/>
      <c r="M65" s="34" t="s">
        <v>1</v>
      </c>
    </row>
    <row r="66" spans="1:13" s="75" customFormat="1" ht="9.75" customHeight="1">
      <c r="A66" s="34"/>
      <c r="B66" s="73"/>
      <c r="C66" s="74"/>
      <c r="E66" s="34"/>
      <c r="F66" s="34"/>
      <c r="G66" s="34"/>
      <c r="H66" s="34"/>
      <c r="I66" s="34"/>
      <c r="J66" s="34"/>
      <c r="K66" s="34"/>
      <c r="L66" s="76"/>
      <c r="M66" s="34"/>
    </row>
    <row r="67" spans="1:13" s="87" customFormat="1" ht="27" customHeight="1">
      <c r="A67" s="83"/>
      <c r="B67" s="68" t="s">
        <v>34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70</v>
      </c>
      <c r="D68" s="78"/>
      <c r="K68" s="89"/>
      <c r="L68" s="249"/>
      <c r="M68" s="90" t="s">
        <v>1</v>
      </c>
    </row>
    <row r="69" spans="1:13" s="88" customFormat="1">
      <c r="B69" s="73">
        <v>2</v>
      </c>
      <c r="C69" s="74" t="s">
        <v>70</v>
      </c>
      <c r="D69" s="78"/>
      <c r="K69" s="89"/>
      <c r="L69" s="249"/>
      <c r="M69" s="90" t="s">
        <v>1</v>
      </c>
    </row>
    <row r="70" spans="1:13" s="88" customFormat="1" ht="24" customHeight="1">
      <c r="B70" s="73">
        <v>3</v>
      </c>
      <c r="C70" s="74" t="s">
        <v>70</v>
      </c>
      <c r="D70" s="78"/>
      <c r="I70" s="91"/>
      <c r="J70" s="92"/>
      <c r="K70" s="89"/>
      <c r="L70" s="249"/>
      <c r="M70" s="90" t="s">
        <v>1</v>
      </c>
    </row>
    <row r="71" spans="1:13" s="72" customFormat="1">
      <c r="A71" s="93"/>
      <c r="B71" s="94" t="s">
        <v>35</v>
      </c>
      <c r="C71" s="95"/>
      <c r="D71" s="95"/>
      <c r="E71" s="95"/>
      <c r="F71" s="95"/>
      <c r="G71" s="95"/>
      <c r="H71" s="95"/>
      <c r="I71" s="252">
        <f>SUM(L72:L74)</f>
        <v>0</v>
      </c>
      <c r="J71" s="85" t="s">
        <v>1</v>
      </c>
      <c r="K71" s="96"/>
      <c r="L71" s="85"/>
      <c r="M71" s="97"/>
    </row>
    <row r="72" spans="1:13" s="88" customFormat="1">
      <c r="B72" s="73">
        <v>1</v>
      </c>
      <c r="C72" s="74" t="s">
        <v>70</v>
      </c>
      <c r="D72" s="78"/>
      <c r="K72" s="89"/>
      <c r="L72" s="249"/>
      <c r="M72" s="90" t="s">
        <v>1</v>
      </c>
    </row>
    <row r="73" spans="1:13" s="88" customFormat="1">
      <c r="B73" s="73">
        <v>2</v>
      </c>
      <c r="C73" s="74" t="s">
        <v>70</v>
      </c>
      <c r="D73" s="78"/>
      <c r="K73" s="89"/>
      <c r="L73" s="249"/>
      <c r="M73" s="90" t="s">
        <v>1</v>
      </c>
    </row>
    <row r="74" spans="1:13" s="88" customFormat="1">
      <c r="B74" s="73">
        <v>3</v>
      </c>
      <c r="C74" s="74" t="s">
        <v>70</v>
      </c>
      <c r="D74" s="78"/>
      <c r="K74" s="89"/>
      <c r="L74" s="249"/>
      <c r="M74" s="90" t="s">
        <v>1</v>
      </c>
    </row>
    <row r="75" spans="1:13" s="88" customFormat="1" ht="11.25" customHeight="1">
      <c r="C75" s="74"/>
      <c r="D75" s="78"/>
      <c r="K75" s="89"/>
      <c r="L75" s="76"/>
      <c r="M75" s="90"/>
    </row>
    <row r="76" spans="1:13" s="88" customFormat="1">
      <c r="A76" s="57" t="s">
        <v>84</v>
      </c>
      <c r="B76" s="73"/>
      <c r="C76" s="74"/>
      <c r="D76" s="78"/>
      <c r="K76" s="311">
        <f>I77</f>
        <v>0</v>
      </c>
      <c r="L76" s="312" t="s">
        <v>1</v>
      </c>
      <c r="M76" s="312"/>
    </row>
    <row r="77" spans="1:13" s="88" customFormat="1">
      <c r="B77" s="68" t="s">
        <v>34</v>
      </c>
      <c r="C77" s="68"/>
      <c r="D77" s="68"/>
      <c r="E77" s="68"/>
      <c r="F77" s="68"/>
      <c r="G77" s="68"/>
      <c r="H77" s="68"/>
      <c r="I77" s="251">
        <f>SUM(L78:L80)</f>
        <v>0</v>
      </c>
      <c r="J77" s="85" t="s">
        <v>1</v>
      </c>
      <c r="K77" s="84"/>
      <c r="L77" s="85"/>
      <c r="M77" s="86"/>
    </row>
    <row r="78" spans="1:13" s="88" customFormat="1">
      <c r="B78" s="73">
        <v>1</v>
      </c>
      <c r="C78" s="74" t="s">
        <v>85</v>
      </c>
      <c r="D78" s="78"/>
      <c r="K78" s="89"/>
      <c r="L78" s="249"/>
      <c r="M78" s="90" t="s">
        <v>1</v>
      </c>
    </row>
    <row r="79" spans="1:13" s="88" customFormat="1">
      <c r="B79" s="88">
        <v>2</v>
      </c>
      <c r="C79" s="74" t="s">
        <v>70</v>
      </c>
      <c r="D79" s="78"/>
      <c r="K79" s="89"/>
      <c r="L79" s="249"/>
      <c r="M79" s="90" t="s">
        <v>1</v>
      </c>
    </row>
    <row r="80" spans="1:13" s="88" customFormat="1">
      <c r="B80" s="73">
        <v>3</v>
      </c>
      <c r="C80" s="74" t="s">
        <v>70</v>
      </c>
      <c r="D80" s="78"/>
      <c r="K80" s="89"/>
      <c r="L80" s="249"/>
      <c r="M80" s="90" t="s">
        <v>1</v>
      </c>
    </row>
    <row r="81" spans="1:13" s="88" customFormat="1" ht="13.5" customHeight="1">
      <c r="C81" s="74"/>
      <c r="D81" s="78"/>
      <c r="K81" s="89"/>
      <c r="L81" s="76"/>
      <c r="M81" s="90"/>
    </row>
    <row r="82" spans="1:13" s="102" customFormat="1">
      <c r="A82" s="98" t="s">
        <v>36</v>
      </c>
      <c r="B82" s="98"/>
      <c r="C82" s="98"/>
      <c r="D82" s="98"/>
      <c r="E82" s="98"/>
      <c r="F82" s="98"/>
      <c r="G82" s="98"/>
      <c r="H82" s="98"/>
      <c r="I82" s="98"/>
      <c r="J82" s="98"/>
      <c r="K82" s="254">
        <f>I83+I89</f>
        <v>0</v>
      </c>
      <c r="L82" s="99" t="s">
        <v>1</v>
      </c>
      <c r="M82" s="100"/>
    </row>
    <row r="83" spans="1:13" s="102" customFormat="1">
      <c r="A83" s="62" t="s">
        <v>37</v>
      </c>
      <c r="B83" s="62"/>
      <c r="C83" s="62"/>
      <c r="D83" s="62"/>
      <c r="E83" s="62"/>
      <c r="F83" s="62"/>
      <c r="G83" s="62"/>
      <c r="H83" s="62"/>
      <c r="I83" s="253">
        <f>SUM(K85:K87)</f>
        <v>0</v>
      </c>
      <c r="J83" s="62" t="s">
        <v>1</v>
      </c>
      <c r="K83" s="103"/>
      <c r="L83" s="62"/>
      <c r="M83" s="104"/>
    </row>
    <row r="84" spans="1:13" s="102" customFormat="1">
      <c r="A84" s="39"/>
      <c r="B84" s="39"/>
      <c r="C84" s="39"/>
      <c r="D84" s="105" t="s">
        <v>38</v>
      </c>
      <c r="E84" s="105" t="s">
        <v>39</v>
      </c>
      <c r="F84" s="105"/>
      <c r="G84" s="105" t="s">
        <v>40</v>
      </c>
      <c r="H84" s="105"/>
      <c r="I84" s="353" t="s">
        <v>41</v>
      </c>
      <c r="J84" s="353"/>
      <c r="K84" s="106" t="s">
        <v>42</v>
      </c>
      <c r="L84" s="82"/>
      <c r="M84" s="39"/>
    </row>
    <row r="85" spans="1:13" s="306" customFormat="1" ht="27" customHeight="1">
      <c r="A85" s="299"/>
      <c r="B85" s="300">
        <v>1</v>
      </c>
      <c r="C85" s="359" t="s">
        <v>71</v>
      </c>
      <c r="D85" s="359"/>
      <c r="E85" s="301"/>
      <c r="F85" s="302"/>
      <c r="G85" s="301"/>
      <c r="H85" s="302"/>
      <c r="I85" s="265"/>
      <c r="J85" s="303"/>
      <c r="K85" s="304">
        <f>I85*E85</f>
        <v>0</v>
      </c>
      <c r="L85" s="305" t="s">
        <v>1</v>
      </c>
      <c r="M85" s="299"/>
    </row>
    <row r="86" spans="1:13" s="306" customFormat="1" ht="27" customHeight="1">
      <c r="A86" s="299"/>
      <c r="B86" s="300">
        <v>2</v>
      </c>
      <c r="C86" s="359" t="s">
        <v>71</v>
      </c>
      <c r="D86" s="359"/>
      <c r="E86" s="301"/>
      <c r="F86" s="302"/>
      <c r="G86" s="301"/>
      <c r="H86" s="302"/>
      <c r="I86" s="265"/>
      <c r="J86" s="303"/>
      <c r="K86" s="304">
        <f t="shared" ref="K86:K87" si="0">I86*E86</f>
        <v>0</v>
      </c>
      <c r="L86" s="305" t="s">
        <v>1</v>
      </c>
      <c r="M86" s="299"/>
    </row>
    <row r="87" spans="1:13" s="306" customFormat="1" ht="27" customHeight="1">
      <c r="A87" s="299"/>
      <c r="B87" s="300">
        <v>3</v>
      </c>
      <c r="C87" s="359" t="s">
        <v>71</v>
      </c>
      <c r="D87" s="359"/>
      <c r="E87" s="301"/>
      <c r="F87" s="302"/>
      <c r="G87" s="301"/>
      <c r="H87" s="302"/>
      <c r="I87" s="265"/>
      <c r="J87" s="303"/>
      <c r="K87" s="304">
        <f t="shared" si="0"/>
        <v>0</v>
      </c>
      <c r="L87" s="305" t="s">
        <v>1</v>
      </c>
      <c r="M87" s="299"/>
    </row>
    <row r="88" spans="1:13" s="88" customFormat="1" ht="15.75" customHeight="1">
      <c r="C88" s="74"/>
      <c r="D88" s="78"/>
      <c r="K88" s="89"/>
      <c r="L88" s="76"/>
      <c r="M88" s="90"/>
    </row>
    <row r="89" spans="1:13" s="102" customFormat="1">
      <c r="A89" s="62" t="s">
        <v>72</v>
      </c>
      <c r="B89" s="62"/>
      <c r="C89" s="62"/>
      <c r="D89" s="62"/>
      <c r="E89" s="62"/>
      <c r="F89" s="62"/>
      <c r="G89" s="62"/>
      <c r="H89" s="62"/>
      <c r="I89" s="253">
        <f>SUM(K91:K93)</f>
        <v>0</v>
      </c>
      <c r="J89" s="62" t="s">
        <v>1</v>
      </c>
      <c r="K89" s="103"/>
      <c r="L89" s="62"/>
      <c r="M89" s="104"/>
    </row>
    <row r="90" spans="1:13" s="102" customFormat="1">
      <c r="A90" s="39"/>
      <c r="B90" s="39"/>
      <c r="C90" s="39"/>
      <c r="D90" s="105" t="s">
        <v>38</v>
      </c>
      <c r="E90" s="105" t="s">
        <v>39</v>
      </c>
      <c r="F90" s="105"/>
      <c r="G90" s="105" t="s">
        <v>40</v>
      </c>
      <c r="H90" s="105"/>
      <c r="I90" s="353" t="s">
        <v>41</v>
      </c>
      <c r="J90" s="353"/>
      <c r="K90" s="106" t="s">
        <v>42</v>
      </c>
      <c r="L90" s="82"/>
      <c r="M90" s="39"/>
    </row>
    <row r="91" spans="1:13" s="306" customFormat="1" ht="27" customHeight="1">
      <c r="A91" s="299"/>
      <c r="B91" s="300">
        <v>1</v>
      </c>
      <c r="C91" s="359" t="s">
        <v>71</v>
      </c>
      <c r="D91" s="359"/>
      <c r="E91" s="301"/>
      <c r="F91" s="302"/>
      <c r="G91" s="301"/>
      <c r="H91" s="302"/>
      <c r="I91" s="265"/>
      <c r="J91" s="303"/>
      <c r="K91" s="304">
        <f>I91*E91</f>
        <v>0</v>
      </c>
      <c r="L91" s="305" t="s">
        <v>1</v>
      </c>
      <c r="M91" s="299"/>
    </row>
    <row r="92" spans="1:13" s="306" customFormat="1" ht="27" customHeight="1">
      <c r="A92" s="299"/>
      <c r="B92" s="300">
        <v>2</v>
      </c>
      <c r="C92" s="359" t="s">
        <v>71</v>
      </c>
      <c r="D92" s="359"/>
      <c r="E92" s="301"/>
      <c r="F92" s="302"/>
      <c r="G92" s="301"/>
      <c r="H92" s="302"/>
      <c r="I92" s="265"/>
      <c r="J92" s="303"/>
      <c r="K92" s="304">
        <f t="shared" ref="K92:K93" si="1">I92*E92</f>
        <v>0</v>
      </c>
      <c r="L92" s="305" t="s">
        <v>1</v>
      </c>
      <c r="M92" s="299"/>
    </row>
    <row r="93" spans="1:13" s="306" customFormat="1" ht="27" customHeight="1">
      <c r="A93" s="299"/>
      <c r="B93" s="300">
        <v>3</v>
      </c>
      <c r="C93" s="359" t="s">
        <v>71</v>
      </c>
      <c r="D93" s="359"/>
      <c r="E93" s="301"/>
      <c r="F93" s="302"/>
      <c r="G93" s="301"/>
      <c r="H93" s="302"/>
      <c r="I93" s="265"/>
      <c r="J93" s="303"/>
      <c r="K93" s="307">
        <f t="shared" si="1"/>
        <v>0</v>
      </c>
      <c r="L93" s="305" t="s">
        <v>1</v>
      </c>
      <c r="M93" s="299"/>
    </row>
    <row r="94" spans="1:13" s="264" customFormat="1" ht="17.25" customHeight="1">
      <c r="A94" s="256"/>
      <c r="B94" s="257"/>
      <c r="C94" s="313"/>
      <c r="D94" s="313"/>
      <c r="E94" s="259"/>
      <c r="F94" s="259"/>
      <c r="G94" s="259"/>
      <c r="H94" s="259"/>
      <c r="I94" s="267"/>
      <c r="J94" s="261"/>
      <c r="K94" s="268"/>
      <c r="L94" s="263"/>
      <c r="M94" s="256"/>
    </row>
    <row r="95" spans="1:13" s="114" customFormat="1" ht="27.7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5">
        <f>SUM(K96,K125,K131)</f>
        <v>0</v>
      </c>
      <c r="L95" s="56" t="s">
        <v>1</v>
      </c>
      <c r="M95" s="53"/>
    </row>
    <row r="96" spans="1:13" s="21" customFormat="1" ht="31.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8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50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6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5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3"/>
      <c r="M100" s="1" t="s">
        <v>1</v>
      </c>
    </row>
    <row r="101" spans="1:13">
      <c r="D101" s="48" t="s">
        <v>29</v>
      </c>
      <c r="J101" s="35"/>
      <c r="K101" s="35"/>
      <c r="L101" s="234"/>
      <c r="M101" s="34" t="s">
        <v>1</v>
      </c>
    </row>
    <row r="102" spans="1:13" s="25" customFormat="1">
      <c r="B102" s="25" t="s">
        <v>21</v>
      </c>
      <c r="K102" s="235">
        <f>SUM(L103:L105)</f>
        <v>0</v>
      </c>
      <c r="L102" s="25" t="s">
        <v>1</v>
      </c>
    </row>
    <row r="103" spans="1:13" s="25" customFormat="1">
      <c r="D103" s="1" t="s">
        <v>67</v>
      </c>
      <c r="K103" s="28"/>
      <c r="L103" s="233"/>
      <c r="M103" s="1" t="s">
        <v>1</v>
      </c>
    </row>
    <row r="104" spans="1:13" s="25" customFormat="1">
      <c r="D104" s="1" t="s">
        <v>68</v>
      </c>
      <c r="K104" s="28"/>
      <c r="L104" s="234"/>
      <c r="M104" s="34" t="s">
        <v>1</v>
      </c>
    </row>
    <row r="105" spans="1:13" s="25" customFormat="1">
      <c r="D105" s="1" t="s">
        <v>69</v>
      </c>
      <c r="K105" s="28"/>
      <c r="L105" s="234"/>
      <c r="M105" s="34" t="s">
        <v>1</v>
      </c>
    </row>
    <row r="106" spans="1:13" s="25" customFormat="1">
      <c r="B106" s="25" t="s">
        <v>30</v>
      </c>
      <c r="K106" s="235"/>
      <c r="L106" s="25" t="s">
        <v>1</v>
      </c>
    </row>
    <row r="107" spans="1:13" s="25" customFormat="1">
      <c r="K107" s="247"/>
    </row>
    <row r="108" spans="1:13" s="25" customFormat="1">
      <c r="A108" s="25" t="s">
        <v>31</v>
      </c>
      <c r="I108" s="236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50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8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70</v>
      </c>
      <c r="E112" s="34"/>
      <c r="F112" s="34"/>
      <c r="G112" s="34"/>
      <c r="H112" s="34"/>
      <c r="I112" s="34"/>
      <c r="J112" s="34"/>
      <c r="K112" s="34"/>
      <c r="L112" s="249"/>
      <c r="M112" s="34" t="s">
        <v>1</v>
      </c>
    </row>
    <row r="113" spans="1:13" s="75" customFormat="1">
      <c r="A113" s="34"/>
      <c r="B113" s="73">
        <v>2</v>
      </c>
      <c r="C113" s="74" t="s">
        <v>70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3</v>
      </c>
      <c r="C114" s="74" t="s">
        <v>70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70</v>
      </c>
      <c r="D117" s="78"/>
      <c r="K117" s="89"/>
      <c r="L117" s="249"/>
      <c r="M117" s="90" t="s">
        <v>1</v>
      </c>
    </row>
    <row r="118" spans="1:13" s="88" customFormat="1">
      <c r="B118" s="73">
        <v>2</v>
      </c>
      <c r="C118" s="74" t="s">
        <v>70</v>
      </c>
      <c r="D118" s="78"/>
      <c r="K118" s="89"/>
      <c r="L118" s="249"/>
      <c r="M118" s="90" t="s">
        <v>1</v>
      </c>
    </row>
    <row r="119" spans="1:13" s="88" customFormat="1" ht="24" customHeight="1">
      <c r="B119" s="73">
        <v>3</v>
      </c>
      <c r="C119" s="74" t="s">
        <v>70</v>
      </c>
      <c r="D119" s="78"/>
      <c r="I119" s="91"/>
      <c r="J119" s="92"/>
      <c r="K119" s="89"/>
      <c r="L119" s="249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52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70</v>
      </c>
      <c r="D121" s="78"/>
      <c r="K121" s="89"/>
      <c r="L121" s="249"/>
      <c r="M121" s="90" t="s">
        <v>1</v>
      </c>
    </row>
    <row r="122" spans="1:13" s="88" customFormat="1">
      <c r="B122" s="73">
        <v>2</v>
      </c>
      <c r="C122" s="74" t="s">
        <v>70</v>
      </c>
      <c r="D122" s="78"/>
      <c r="K122" s="89"/>
      <c r="L122" s="249"/>
      <c r="M122" s="90" t="s">
        <v>1</v>
      </c>
    </row>
    <row r="123" spans="1:13" s="88" customFormat="1">
      <c r="B123" s="73">
        <v>3</v>
      </c>
      <c r="C123" s="74" t="s">
        <v>70</v>
      </c>
      <c r="D123" s="78"/>
      <c r="K123" s="89"/>
      <c r="L123" s="249"/>
      <c r="M123" s="90" t="s">
        <v>1</v>
      </c>
    </row>
    <row r="124" spans="1:13" s="88" customFormat="1" ht="15.75" customHeight="1">
      <c r="B124" s="73"/>
      <c r="C124" s="74"/>
      <c r="D124" s="78"/>
      <c r="K124" s="89"/>
      <c r="L124" s="76"/>
      <c r="M124" s="90"/>
    </row>
    <row r="125" spans="1:13" s="88" customFormat="1">
      <c r="A125" s="57" t="s">
        <v>84</v>
      </c>
      <c r="B125" s="73"/>
      <c r="C125" s="74"/>
      <c r="D125" s="78"/>
      <c r="K125" s="311">
        <f>I126</f>
        <v>0</v>
      </c>
      <c r="L125" s="312" t="s">
        <v>1</v>
      </c>
      <c r="M125" s="312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51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85</v>
      </c>
      <c r="D127" s="78"/>
      <c r="K127" s="89"/>
      <c r="L127" s="249"/>
      <c r="M127" s="90" t="s">
        <v>1</v>
      </c>
    </row>
    <row r="128" spans="1:13" s="88" customFormat="1">
      <c r="B128" s="88">
        <v>2</v>
      </c>
      <c r="C128" s="74" t="s">
        <v>70</v>
      </c>
      <c r="D128" s="78"/>
      <c r="K128" s="89"/>
      <c r="L128" s="249"/>
      <c r="M128" s="90" t="s">
        <v>1</v>
      </c>
    </row>
    <row r="129" spans="1:14" s="88" customFormat="1">
      <c r="B129" s="73">
        <v>3</v>
      </c>
      <c r="C129" s="74" t="s">
        <v>70</v>
      </c>
      <c r="D129" s="78"/>
      <c r="K129" s="89"/>
      <c r="L129" s="249"/>
      <c r="M129" s="90" t="s">
        <v>1</v>
      </c>
    </row>
    <row r="130" spans="1:14" s="88" customFormat="1">
      <c r="C130" s="74"/>
      <c r="D130" s="78"/>
      <c r="K130" s="89"/>
      <c r="L130" s="76"/>
      <c r="M130" s="90"/>
    </row>
    <row r="131" spans="1:14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4">
        <f>SUM(I132,I138)</f>
        <v>0</v>
      </c>
      <c r="L131" s="99" t="s">
        <v>1</v>
      </c>
      <c r="M131" s="100"/>
    </row>
    <row r="132" spans="1:14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3">
        <f>SUM(K134:K136)</f>
        <v>0</v>
      </c>
      <c r="J132" s="62" t="s">
        <v>1</v>
      </c>
      <c r="K132" s="103"/>
      <c r="L132" s="62"/>
      <c r="M132" s="104"/>
    </row>
    <row r="133" spans="1:14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53" t="s">
        <v>41</v>
      </c>
      <c r="J133" s="353"/>
      <c r="K133" s="106" t="s">
        <v>42</v>
      </c>
      <c r="L133" s="82"/>
      <c r="M133" s="39"/>
    </row>
    <row r="134" spans="1:14" s="306" customFormat="1" ht="27" customHeight="1">
      <c r="A134" s="299"/>
      <c r="B134" s="300">
        <v>1</v>
      </c>
      <c r="C134" s="359" t="s">
        <v>71</v>
      </c>
      <c r="D134" s="359"/>
      <c r="E134" s="301"/>
      <c r="F134" s="302"/>
      <c r="G134" s="301"/>
      <c r="H134" s="302"/>
      <c r="I134" s="265"/>
      <c r="J134" s="303"/>
      <c r="K134" s="304">
        <f>I134*E134</f>
        <v>0</v>
      </c>
      <c r="L134" s="305" t="s">
        <v>1</v>
      </c>
      <c r="M134" s="299"/>
    </row>
    <row r="135" spans="1:14" s="306" customFormat="1" ht="27" customHeight="1">
      <c r="A135" s="299"/>
      <c r="B135" s="300">
        <v>2</v>
      </c>
      <c r="C135" s="359" t="s">
        <v>71</v>
      </c>
      <c r="D135" s="359"/>
      <c r="E135" s="301"/>
      <c r="F135" s="302"/>
      <c r="G135" s="301"/>
      <c r="H135" s="302"/>
      <c r="I135" s="265"/>
      <c r="J135" s="303"/>
      <c r="K135" s="304">
        <f t="shared" ref="K135:K136" si="2">I135*E135</f>
        <v>0</v>
      </c>
      <c r="L135" s="305" t="s">
        <v>1</v>
      </c>
      <c r="M135" s="299"/>
    </row>
    <row r="136" spans="1:14" s="306" customFormat="1" ht="27" customHeight="1">
      <c r="A136" s="299"/>
      <c r="B136" s="300">
        <v>3</v>
      </c>
      <c r="C136" s="359" t="s">
        <v>71</v>
      </c>
      <c r="D136" s="359"/>
      <c r="E136" s="301"/>
      <c r="F136" s="302"/>
      <c r="G136" s="301"/>
      <c r="H136" s="302"/>
      <c r="I136" s="265"/>
      <c r="J136" s="303"/>
      <c r="K136" s="304">
        <f t="shared" si="2"/>
        <v>0</v>
      </c>
      <c r="L136" s="305" t="s">
        <v>1</v>
      </c>
      <c r="M136" s="299"/>
    </row>
    <row r="137" spans="1:14" s="88" customFormat="1" ht="15.75" customHeight="1">
      <c r="C137" s="74"/>
      <c r="D137" s="78"/>
      <c r="K137" s="89"/>
      <c r="L137" s="76"/>
      <c r="M137" s="90"/>
    </row>
    <row r="138" spans="1:14" s="102" customFormat="1">
      <c r="A138" s="62" t="s">
        <v>72</v>
      </c>
      <c r="B138" s="62"/>
      <c r="C138" s="62"/>
      <c r="D138" s="62"/>
      <c r="E138" s="62"/>
      <c r="F138" s="62"/>
      <c r="G138" s="62"/>
      <c r="H138" s="62"/>
      <c r="I138" s="253">
        <f>SUM(K140:K142)</f>
        <v>0</v>
      </c>
      <c r="J138" s="62" t="s">
        <v>1</v>
      </c>
      <c r="K138" s="103"/>
      <c r="L138" s="62"/>
      <c r="M138" s="104"/>
    </row>
    <row r="139" spans="1:14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53" t="s">
        <v>41</v>
      </c>
      <c r="J139" s="353"/>
      <c r="K139" s="106" t="s">
        <v>42</v>
      </c>
      <c r="L139" s="82"/>
      <c r="M139" s="39"/>
    </row>
    <row r="140" spans="1:14" s="306" customFormat="1" ht="27" customHeight="1">
      <c r="A140" s="299"/>
      <c r="B140" s="300">
        <v>1</v>
      </c>
      <c r="C140" s="359" t="s">
        <v>71</v>
      </c>
      <c r="D140" s="359"/>
      <c r="E140" s="301"/>
      <c r="F140" s="302"/>
      <c r="G140" s="301"/>
      <c r="H140" s="302"/>
      <c r="I140" s="265"/>
      <c r="J140" s="303"/>
      <c r="K140" s="304">
        <f>I140*E140</f>
        <v>0</v>
      </c>
      <c r="L140" s="305" t="s">
        <v>1</v>
      </c>
      <c r="M140" s="299"/>
    </row>
    <row r="141" spans="1:14" s="306" customFormat="1" ht="27" customHeight="1">
      <c r="A141" s="299"/>
      <c r="B141" s="300">
        <v>2</v>
      </c>
      <c r="C141" s="359" t="s">
        <v>71</v>
      </c>
      <c r="D141" s="359"/>
      <c r="E141" s="301"/>
      <c r="F141" s="302"/>
      <c r="G141" s="301"/>
      <c r="H141" s="302"/>
      <c r="I141" s="265"/>
      <c r="J141" s="303"/>
      <c r="K141" s="304">
        <f t="shared" ref="K141:K142" si="3">I141*E141</f>
        <v>0</v>
      </c>
      <c r="L141" s="305" t="s">
        <v>1</v>
      </c>
      <c r="M141" s="299"/>
    </row>
    <row r="142" spans="1:14" s="306" customFormat="1" ht="27" customHeight="1">
      <c r="A142" s="299"/>
      <c r="B142" s="300">
        <v>3</v>
      </c>
      <c r="C142" s="359" t="s">
        <v>71</v>
      </c>
      <c r="D142" s="359"/>
      <c r="E142" s="301"/>
      <c r="F142" s="302"/>
      <c r="G142" s="301"/>
      <c r="H142" s="302"/>
      <c r="I142" s="265"/>
      <c r="J142" s="303"/>
      <c r="K142" s="307">
        <f t="shared" si="3"/>
        <v>0</v>
      </c>
      <c r="L142" s="305" t="s">
        <v>1</v>
      </c>
      <c r="M142" s="299"/>
    </row>
    <row r="143" spans="1:14" s="88" customFormat="1" ht="15.75" customHeight="1">
      <c r="C143" s="74"/>
      <c r="D143" s="78"/>
      <c r="K143" s="89"/>
      <c r="L143" s="76"/>
      <c r="M143" s="90"/>
    </row>
    <row r="144" spans="1:14" s="88" customFormat="1" ht="27.75">
      <c r="A144" s="332" t="s">
        <v>129</v>
      </c>
      <c r="C144" s="74"/>
      <c r="D144" s="78"/>
      <c r="I144" s="345"/>
      <c r="J144" s="345"/>
      <c r="K144" s="348">
        <f>K145+K153</f>
        <v>0</v>
      </c>
      <c r="L144" s="344" t="s">
        <v>1</v>
      </c>
      <c r="M144" s="349"/>
      <c r="N144" s="345"/>
    </row>
    <row r="145" spans="1:13" s="117" customFormat="1" ht="25.5" customHeight="1">
      <c r="B145" s="118" t="s">
        <v>46</v>
      </c>
      <c r="C145" s="119"/>
      <c r="D145" s="120"/>
      <c r="E145" s="120"/>
      <c r="F145" s="120"/>
      <c r="G145" s="120"/>
      <c r="H145" s="120"/>
      <c r="I145" s="120"/>
      <c r="J145" s="120"/>
      <c r="K145" s="277">
        <f>K146</f>
        <v>0</v>
      </c>
      <c r="L145" s="121" t="s">
        <v>1</v>
      </c>
      <c r="M145" s="122"/>
    </row>
    <row r="146" spans="1:13" s="125" customFormat="1" ht="25.5" customHeight="1">
      <c r="A146" s="69" t="s">
        <v>26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276">
        <f>SUM(K147)</f>
        <v>0</v>
      </c>
      <c r="L146" s="115" t="s">
        <v>1</v>
      </c>
      <c r="M146" s="124"/>
    </row>
    <row r="147" spans="1:13" s="67" customFormat="1">
      <c r="A147" s="64" t="s">
        <v>32</v>
      </c>
      <c r="B147" s="61"/>
      <c r="C147" s="61"/>
      <c r="D147" s="65"/>
      <c r="E147" s="65"/>
      <c r="F147" s="65"/>
      <c r="G147" s="65"/>
      <c r="H147" s="65"/>
      <c r="I147" s="65"/>
      <c r="J147" s="65"/>
      <c r="K147" s="250">
        <f>SUM(I148)</f>
        <v>0</v>
      </c>
      <c r="L147" s="61" t="s">
        <v>1</v>
      </c>
      <c r="M147" s="65"/>
    </row>
    <row r="148" spans="1:13" s="129" customFormat="1" ht="47.25" customHeight="1">
      <c r="A148" s="126"/>
      <c r="B148" s="358" t="s">
        <v>47</v>
      </c>
      <c r="C148" s="358"/>
      <c r="D148" s="358"/>
      <c r="E148" s="358"/>
      <c r="F148" s="358"/>
      <c r="G148" s="358"/>
      <c r="H148" s="315"/>
      <c r="I148" s="278">
        <f>SUM(L149:L151)</f>
        <v>0</v>
      </c>
      <c r="J148" s="279" t="s">
        <v>1</v>
      </c>
      <c r="K148" s="128"/>
      <c r="L148" s="127"/>
      <c r="M148" s="124"/>
    </row>
    <row r="149" spans="1:13" s="88" customFormat="1">
      <c r="B149" s="73">
        <v>1</v>
      </c>
      <c r="C149" s="74" t="s">
        <v>70</v>
      </c>
      <c r="D149" s="78"/>
      <c r="K149" s="89"/>
      <c r="L149" s="249"/>
      <c r="M149" s="90" t="s">
        <v>1</v>
      </c>
    </row>
    <row r="150" spans="1:13" s="88" customFormat="1">
      <c r="B150" s="73">
        <v>2</v>
      </c>
      <c r="C150" s="74" t="s">
        <v>70</v>
      </c>
      <c r="D150" s="78"/>
      <c r="K150" s="89"/>
      <c r="L150" s="249"/>
      <c r="M150" s="90" t="s">
        <v>1</v>
      </c>
    </row>
    <row r="151" spans="1:13" s="88" customFormat="1">
      <c r="B151" s="73">
        <v>3</v>
      </c>
      <c r="C151" s="74" t="s">
        <v>70</v>
      </c>
      <c r="D151" s="78"/>
      <c r="K151" s="89"/>
      <c r="L151" s="249"/>
      <c r="M151" s="90" t="s">
        <v>1</v>
      </c>
    </row>
    <row r="152" spans="1:13" s="36" customFormat="1" ht="13.5" customHeight="1">
      <c r="B152" s="88"/>
      <c r="C152" s="74"/>
      <c r="K152" s="130"/>
      <c r="L152" s="131"/>
      <c r="M152" s="90"/>
    </row>
    <row r="153" spans="1:13" s="36" customFormat="1" ht="24" customHeight="1">
      <c r="A153" s="132"/>
      <c r="B153" s="133" t="s">
        <v>48</v>
      </c>
      <c r="C153" s="134"/>
      <c r="D153" s="134"/>
      <c r="E153" s="134"/>
      <c r="F153" s="134"/>
      <c r="G153" s="135"/>
      <c r="H153" s="135"/>
      <c r="I153" s="136"/>
      <c r="J153" s="134"/>
      <c r="K153" s="282">
        <f>K154</f>
        <v>0</v>
      </c>
      <c r="L153" s="132" t="s">
        <v>1</v>
      </c>
      <c r="M153" s="134"/>
    </row>
    <row r="154" spans="1:13" s="36" customFormat="1" ht="24" customHeight="1">
      <c r="A154" s="137" t="s">
        <v>26</v>
      </c>
      <c r="B154" s="138"/>
      <c r="C154" s="139"/>
      <c r="D154" s="139"/>
      <c r="E154" s="139"/>
      <c r="F154" s="139"/>
      <c r="G154" s="140"/>
      <c r="H154" s="140"/>
      <c r="I154" s="141"/>
      <c r="J154" s="139"/>
      <c r="K154" s="283">
        <f>SUM(K155)</f>
        <v>0</v>
      </c>
      <c r="L154" s="24" t="s">
        <v>1</v>
      </c>
      <c r="M154" s="139"/>
    </row>
    <row r="155" spans="1:13" s="67" customFormat="1">
      <c r="A155" s="64" t="s">
        <v>32</v>
      </c>
      <c r="B155" s="61"/>
      <c r="C155" s="61"/>
      <c r="D155" s="65"/>
      <c r="E155" s="65"/>
      <c r="F155" s="65"/>
      <c r="G155" s="65"/>
      <c r="H155" s="65"/>
      <c r="I155" s="65"/>
      <c r="J155" s="65"/>
      <c r="K155" s="284">
        <f>SUM(I156)</f>
        <v>0</v>
      </c>
      <c r="L155" s="61" t="s">
        <v>1</v>
      </c>
      <c r="M155" s="65"/>
    </row>
    <row r="156" spans="1:13" s="36" customFormat="1" ht="48.75" customHeight="1">
      <c r="A156" s="142"/>
      <c r="B156" s="358" t="s">
        <v>47</v>
      </c>
      <c r="C156" s="358"/>
      <c r="D156" s="358"/>
      <c r="E156" s="358"/>
      <c r="F156" s="358"/>
      <c r="G156" s="358"/>
      <c r="H156" s="315"/>
      <c r="I156" s="280">
        <f>SUM(L157:L159)</f>
        <v>0</v>
      </c>
      <c r="J156" s="281" t="s">
        <v>1</v>
      </c>
      <c r="K156" s="143"/>
      <c r="L156" s="143"/>
      <c r="M156" s="144"/>
    </row>
    <row r="157" spans="1:13" s="88" customFormat="1">
      <c r="B157" s="73">
        <v>1</v>
      </c>
      <c r="C157" s="74" t="s">
        <v>70</v>
      </c>
      <c r="D157" s="78"/>
      <c r="K157" s="89"/>
      <c r="L157" s="249"/>
      <c r="M157" s="90" t="s">
        <v>1</v>
      </c>
    </row>
    <row r="158" spans="1:13" s="88" customFormat="1">
      <c r="B158" s="73">
        <v>2</v>
      </c>
      <c r="C158" s="74" t="s">
        <v>70</v>
      </c>
      <c r="D158" s="78"/>
      <c r="K158" s="89"/>
      <c r="L158" s="249"/>
      <c r="M158" s="90" t="s">
        <v>1</v>
      </c>
    </row>
    <row r="159" spans="1:13" s="88" customFormat="1">
      <c r="B159" s="73">
        <v>3</v>
      </c>
      <c r="C159" s="74" t="s">
        <v>70</v>
      </c>
      <c r="D159" s="78"/>
      <c r="K159" s="89"/>
      <c r="L159" s="249"/>
      <c r="M159" s="90" t="s">
        <v>1</v>
      </c>
    </row>
    <row r="160" spans="1:13" s="36" customFormat="1">
      <c r="A160" s="145"/>
      <c r="B160" s="146"/>
      <c r="C160" s="147"/>
      <c r="D160" s="147"/>
      <c r="E160" s="147"/>
      <c r="F160" s="147"/>
      <c r="G160" s="148"/>
      <c r="H160" s="148"/>
      <c r="I160" s="149"/>
      <c r="J160" s="147"/>
      <c r="K160" s="149"/>
      <c r="L160" s="149"/>
      <c r="M160" s="145"/>
    </row>
    <row r="161" spans="1:13" s="156" customFormat="1" ht="24" customHeight="1">
      <c r="A161" s="150" t="s">
        <v>126</v>
      </c>
      <c r="B161" s="151"/>
      <c r="C161" s="151"/>
      <c r="D161" s="152"/>
      <c r="E161" s="153"/>
      <c r="F161" s="153"/>
      <c r="G161" s="153"/>
      <c r="H161" s="153"/>
      <c r="I161" s="153"/>
      <c r="J161" s="153"/>
      <c r="K161" s="286">
        <f>K162</f>
        <v>0</v>
      </c>
      <c r="L161" s="154" t="s">
        <v>1</v>
      </c>
      <c r="M161" s="155"/>
    </row>
    <row r="162" spans="1:13" s="163" customFormat="1" ht="24" customHeight="1">
      <c r="A162" s="118"/>
      <c r="B162" s="157" t="s">
        <v>49</v>
      </c>
      <c r="C162" s="158"/>
      <c r="D162" s="159"/>
      <c r="E162" s="160"/>
      <c r="F162" s="160"/>
      <c r="G162" s="160"/>
      <c r="H162" s="160"/>
      <c r="I162" s="160"/>
      <c r="J162" s="160"/>
      <c r="K162" s="287">
        <f>K163</f>
        <v>0</v>
      </c>
      <c r="L162" s="161" t="s">
        <v>1</v>
      </c>
      <c r="M162" s="162"/>
    </row>
    <row r="163" spans="1:13" s="165" customFormat="1">
      <c r="A163" s="164" t="s">
        <v>26</v>
      </c>
      <c r="G163" s="166"/>
      <c r="H163" s="166"/>
      <c r="I163" s="167"/>
      <c r="K163" s="288">
        <f>K164</f>
        <v>0</v>
      </c>
      <c r="L163" s="168" t="s">
        <v>1</v>
      </c>
    </row>
    <row r="164" spans="1:13" s="170" customFormat="1">
      <c r="A164" s="164"/>
      <c r="B164" s="169" t="s">
        <v>50</v>
      </c>
      <c r="C164" s="165"/>
      <c r="D164" s="165"/>
      <c r="E164" s="165"/>
      <c r="F164" s="165"/>
      <c r="G164" s="166"/>
      <c r="H164" s="166"/>
      <c r="I164" s="167"/>
      <c r="J164" s="165"/>
      <c r="K164" s="288">
        <f>L170+L175+L165</f>
        <v>0</v>
      </c>
      <c r="L164" s="168" t="s">
        <v>1</v>
      </c>
      <c r="M164" s="165"/>
    </row>
    <row r="165" spans="1:13" s="173" customFormat="1">
      <c r="A165" s="171"/>
      <c r="B165" s="172" t="s">
        <v>51</v>
      </c>
      <c r="G165" s="174"/>
      <c r="H165" s="174"/>
      <c r="I165" s="175"/>
      <c r="K165" s="176"/>
      <c r="L165" s="285">
        <f>SUM(L166:L168)</f>
        <v>0</v>
      </c>
      <c r="M165" s="177" t="s">
        <v>1</v>
      </c>
    </row>
    <row r="166" spans="1:13" s="88" customFormat="1">
      <c r="B166" s="73">
        <v>1</v>
      </c>
      <c r="C166" s="74" t="s">
        <v>110</v>
      </c>
      <c r="D166" s="78"/>
      <c r="K166" s="89"/>
      <c r="L166" s="249"/>
      <c r="M166" s="90" t="s">
        <v>1</v>
      </c>
    </row>
    <row r="167" spans="1:13" s="88" customFormat="1">
      <c r="B167" s="73">
        <v>2</v>
      </c>
      <c r="C167" s="74" t="s">
        <v>110</v>
      </c>
      <c r="D167" s="78"/>
      <c r="K167" s="89"/>
      <c r="L167" s="249"/>
      <c r="M167" s="90" t="s">
        <v>1</v>
      </c>
    </row>
    <row r="168" spans="1:13" s="88" customFormat="1">
      <c r="B168" s="73">
        <v>3</v>
      </c>
      <c r="C168" s="74" t="s">
        <v>110</v>
      </c>
      <c r="D168" s="78"/>
      <c r="K168" s="89"/>
      <c r="L168" s="249"/>
      <c r="M168" s="90" t="s">
        <v>1</v>
      </c>
    </row>
    <row r="169" spans="1:13" s="88" customFormat="1">
      <c r="B169" s="73"/>
      <c r="C169" s="74"/>
      <c r="D169" s="78"/>
      <c r="K169" s="89"/>
      <c r="L169" s="76"/>
      <c r="M169" s="90"/>
    </row>
    <row r="170" spans="1:13" s="173" customFormat="1">
      <c r="A170" s="171"/>
      <c r="B170" s="172" t="s">
        <v>52</v>
      </c>
      <c r="G170" s="174"/>
      <c r="H170" s="174"/>
      <c r="I170" s="175"/>
      <c r="K170" s="176"/>
      <c r="L170" s="285">
        <f>SUM(L171:L173)</f>
        <v>0</v>
      </c>
      <c r="M170" s="177" t="s">
        <v>1</v>
      </c>
    </row>
    <row r="171" spans="1:13" s="88" customFormat="1">
      <c r="B171" s="73">
        <v>1</v>
      </c>
      <c r="C171" s="74" t="s">
        <v>110</v>
      </c>
      <c r="D171" s="78"/>
      <c r="K171" s="89"/>
      <c r="L171" s="249"/>
      <c r="M171" s="90" t="s">
        <v>1</v>
      </c>
    </row>
    <row r="172" spans="1:13" s="88" customFormat="1">
      <c r="B172" s="73">
        <v>2</v>
      </c>
      <c r="C172" s="74" t="s">
        <v>110</v>
      </c>
      <c r="D172" s="78"/>
      <c r="K172" s="89"/>
      <c r="L172" s="249"/>
      <c r="M172" s="90" t="s">
        <v>1</v>
      </c>
    </row>
    <row r="173" spans="1:13" s="88" customFormat="1">
      <c r="B173" s="73">
        <v>3</v>
      </c>
      <c r="C173" s="74" t="s">
        <v>110</v>
      </c>
      <c r="D173" s="78"/>
      <c r="K173" s="89"/>
      <c r="L173" s="249"/>
      <c r="M173" s="90" t="s">
        <v>1</v>
      </c>
    </row>
    <row r="174" spans="1:13" s="100" customFormat="1" ht="16.5" customHeight="1">
      <c r="A174" s="69"/>
      <c r="B174" s="98"/>
      <c r="C174" s="98"/>
      <c r="K174" s="123"/>
      <c r="L174" s="99"/>
    </row>
    <row r="175" spans="1:13" s="183" customFormat="1">
      <c r="A175" s="178"/>
      <c r="B175" s="179" t="s">
        <v>53</v>
      </c>
      <c r="C175" s="180"/>
      <c r="D175" s="181"/>
      <c r="E175" s="181"/>
      <c r="F175" s="181"/>
      <c r="G175" s="181"/>
      <c r="H175" s="181"/>
      <c r="I175" s="181"/>
      <c r="J175" s="181"/>
      <c r="K175" s="181"/>
      <c r="L175" s="182">
        <f>SUM(L176:L178)</f>
        <v>0</v>
      </c>
      <c r="M175" s="181" t="s">
        <v>1</v>
      </c>
    </row>
    <row r="176" spans="1:13" s="88" customFormat="1">
      <c r="B176" s="73">
        <v>1</v>
      </c>
      <c r="C176" s="74" t="s">
        <v>73</v>
      </c>
      <c r="D176" s="78"/>
      <c r="K176" s="89"/>
      <c r="L176" s="249"/>
      <c r="M176" s="90" t="s">
        <v>1</v>
      </c>
    </row>
    <row r="177" spans="2:13" s="88" customFormat="1">
      <c r="B177" s="73">
        <v>2</v>
      </c>
      <c r="C177" s="74" t="s">
        <v>73</v>
      </c>
      <c r="D177" s="78"/>
      <c r="K177" s="89"/>
      <c r="L177" s="249"/>
      <c r="M177" s="90" t="s">
        <v>1</v>
      </c>
    </row>
    <row r="178" spans="2:13" s="88" customFormat="1">
      <c r="B178" s="73">
        <v>3</v>
      </c>
      <c r="C178" s="74" t="s">
        <v>73</v>
      </c>
      <c r="D178" s="78"/>
      <c r="K178" s="89"/>
      <c r="L178" s="249"/>
      <c r="M178" s="90" t="s">
        <v>1</v>
      </c>
    </row>
    <row r="179" spans="2:13" s="88" customFormat="1">
      <c r="B179" s="73"/>
      <c r="C179" s="74"/>
      <c r="D179" s="78"/>
      <c r="K179" s="89"/>
      <c r="L179" s="76"/>
      <c r="M179" s="90"/>
    </row>
    <row r="180" spans="2:13" ht="27.75">
      <c r="B180" s="54" t="s">
        <v>115</v>
      </c>
      <c r="C180" s="200"/>
      <c r="D180" s="200"/>
      <c r="E180" s="200"/>
      <c r="F180" s="200"/>
      <c r="G180" s="200"/>
      <c r="H180" s="200"/>
      <c r="I180" s="200"/>
      <c r="J180" s="200"/>
      <c r="K180" s="275"/>
      <c r="L180" s="56" t="s">
        <v>1</v>
      </c>
      <c r="M180" s="56"/>
    </row>
    <row r="181" spans="2:13" ht="15.75" customHeight="1">
      <c r="B181" s="54"/>
      <c r="C181" s="200"/>
      <c r="D181" s="200"/>
      <c r="E181" s="200"/>
      <c r="F181" s="200"/>
      <c r="G181" s="200"/>
      <c r="H181" s="200"/>
      <c r="I181" s="200"/>
      <c r="J181" s="200"/>
      <c r="K181" s="322"/>
      <c r="L181" s="56"/>
      <c r="M181" s="56"/>
    </row>
    <row r="182" spans="2:13" ht="27.75">
      <c r="B182" s="54" t="s">
        <v>79</v>
      </c>
      <c r="C182" s="200"/>
      <c r="D182" s="200"/>
      <c r="E182" s="200"/>
      <c r="F182" s="200"/>
      <c r="G182" s="200"/>
      <c r="H182" s="200"/>
      <c r="I182" s="200"/>
      <c r="J182" s="200"/>
      <c r="K182" s="275">
        <f>SUM(L183:L183)</f>
        <v>0</v>
      </c>
      <c r="L182" s="56" t="s">
        <v>1</v>
      </c>
      <c r="M182" s="56"/>
    </row>
    <row r="183" spans="2:13" s="78" customFormat="1">
      <c r="B183" s="39">
        <v>1</v>
      </c>
      <c r="C183" s="39" t="s">
        <v>60</v>
      </c>
      <c r="D183" s="39"/>
      <c r="K183" s="199"/>
      <c r="L183" s="291"/>
      <c r="M183" s="78" t="s">
        <v>1</v>
      </c>
    </row>
    <row r="184" spans="2:13" s="78" customFormat="1">
      <c r="B184" s="48"/>
      <c r="C184" s="74"/>
      <c r="D184" s="101"/>
      <c r="K184" s="199"/>
      <c r="L184" s="199"/>
    </row>
  </sheetData>
  <mergeCells count="20">
    <mergeCell ref="C134:D134"/>
    <mergeCell ref="A1:M1"/>
    <mergeCell ref="A2:M2"/>
    <mergeCell ref="I84:J84"/>
    <mergeCell ref="C85:D85"/>
    <mergeCell ref="C86:D86"/>
    <mergeCell ref="C87:D87"/>
    <mergeCell ref="I90:J90"/>
    <mergeCell ref="C91:D91"/>
    <mergeCell ref="C92:D92"/>
    <mergeCell ref="C93:D93"/>
    <mergeCell ref="I133:J133"/>
    <mergeCell ref="B148:G148"/>
    <mergeCell ref="B156:G156"/>
    <mergeCell ref="C135:D135"/>
    <mergeCell ref="C136:D136"/>
    <mergeCell ref="I139:J139"/>
    <mergeCell ref="C140:D140"/>
    <mergeCell ref="C141:D141"/>
    <mergeCell ref="C142:D14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4" manualBreakCount="4">
    <brk id="44" max="10" man="1"/>
    <brk id="88" max="12" man="1"/>
    <brk id="130" max="12" man="1"/>
    <brk id="1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ฟอร์มงบรายจ่ายป.ตรี ภาคปกติ</vt:lpstr>
      <vt:lpstr>ฟอร์มงบรายจ่ายป.ตรี ภาคพิเศษ</vt:lpstr>
      <vt:lpstr>ฟอร์มงบรายจ่ายป.ตรี นานาชาติ</vt:lpstr>
      <vt:lpstr>ฟอร์มงบรายจ่าย ป.บัณฑิต</vt:lpstr>
      <vt:lpstr>ฟอร์มงบรายจ่าย ป.โท ปกติ </vt:lpstr>
      <vt:lpstr>ฟอร์มงบรายจ่าย ป.โท พิเศษ </vt:lpstr>
      <vt:lpstr>ฟอร์มงบรายจ่าย ป.เอก ปกติ</vt:lpstr>
      <vt:lpstr>ฟอร์มงบรายจ่าย ป.เอก พิเศษ</vt:lpstr>
      <vt:lpstr>'ฟอร์มงบรายจ่าย ป.โท ปกติ '!Print_Area</vt:lpstr>
      <vt:lpstr>'ฟอร์มงบรายจ่าย ป.โท พิเศษ '!Print_Area</vt:lpstr>
      <vt:lpstr>'ฟอร์มงบรายจ่าย ป.บัณฑิต'!Print_Area</vt:lpstr>
      <vt:lpstr>'ฟอร์มงบรายจ่าย ป.เอก ปกติ'!Print_Area</vt:lpstr>
      <vt:lpstr>'ฟอร์มงบรายจ่าย ป.เอก พิเศษ'!Print_Area</vt:lpstr>
      <vt:lpstr>'ฟอร์มงบรายจ่ายป.ตรี นานาชาติ'!Print_Area</vt:lpstr>
      <vt:lpstr>'ฟอร์มงบรายจ่ายป.ตรี ภาคปกติ'!Print_Area</vt:lpstr>
      <vt:lpstr>'ฟอร์มงบรายจ่ายป.ตรี ภาคพิเศษ'!Print_Area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2023-03-30T02:57:29Z</cp:lastPrinted>
  <dcterms:created xsi:type="dcterms:W3CDTF">2021-03-25T07:01:06Z</dcterms:created>
  <dcterms:modified xsi:type="dcterms:W3CDTF">2023-03-30T03:19:52Z</dcterms:modified>
</cp:coreProperties>
</file>