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rmuttac-my.sharepoint.com/personal/potjanee_rmutt_ac_th/Documents/1. งานงบประมาณ/11. ประมาณการรายรับ/ประมาณการรายรับ 2567/แบบฟอร์มประมาณการรายรับ ประจำปี 2567/"/>
    </mc:Choice>
  </mc:AlternateContent>
  <xr:revisionPtr revIDLastSave="4" documentId="13_ncr:1_{068F413B-CE39-4C9E-B9E4-293AB379C028}" xr6:coauthVersionLast="47" xr6:coauthVersionMax="47" xr10:uidLastSave="{02DC93D1-60AB-484A-A9D4-97F7125CB505}"/>
  <bookViews>
    <workbookView xWindow="-120" yWindow="-120" windowWidth="29040" windowHeight="15840" activeTab="1" xr2:uid="{00000000-000D-0000-FFFF-FFFF00000000}"/>
  </bookViews>
  <sheets>
    <sheet name="ใบคั่น" sheetId="25" r:id="rId1"/>
    <sheet name="คณะบริหารธุรกิจ 2-66" sheetId="18" r:id="rId2"/>
    <sheet name="คณะบริหารธุรกิจ 1-67" sheetId="30" r:id="rId3"/>
  </sheets>
  <definedNames>
    <definedName name="_xlnm.Print_Area" localSheetId="2">'คณะบริหารธุรกิจ 1-67'!$A$1:$T$16</definedName>
    <definedName name="_xlnm.Print_Area" localSheetId="1">'คณะบริหารธุรกิจ 2-66'!$A$1:$S$16</definedName>
    <definedName name="_xlnm.Print_Area" localSheetId="0">ใบคั่น!$A$1:$O$22</definedName>
    <definedName name="_xlnm.Print_Titles" localSheetId="2">'คณะบริหารธุรกิจ 1-67'!$5:$7</definedName>
    <definedName name="_xlnm.Print_Titles" localSheetId="1">'คณะบริหารธุรกิจ 2-66'!$5:$7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30" l="1"/>
  <c r="R16" i="30" s="1"/>
  <c r="L16" i="30"/>
  <c r="P16" i="30" s="1"/>
  <c r="T16" i="30" s="1"/>
  <c r="Q15" i="30"/>
  <c r="M15" i="30"/>
  <c r="S15" i="30" s="1"/>
  <c r="L15" i="30"/>
  <c r="P15" i="30" s="1"/>
  <c r="M13" i="30"/>
  <c r="R13" i="30" s="1"/>
  <c r="L13" i="30"/>
  <c r="P13" i="30" s="1"/>
  <c r="Q12" i="30"/>
  <c r="M12" i="30"/>
  <c r="S12" i="30" s="1"/>
  <c r="L12" i="30"/>
  <c r="M16" i="18"/>
  <c r="Q16" i="18" s="1"/>
  <c r="L16" i="18"/>
  <c r="M15" i="18"/>
  <c r="R15" i="18" s="1"/>
  <c r="L15" i="18"/>
  <c r="P15" i="18" s="1"/>
  <c r="M13" i="18"/>
  <c r="Q13" i="18" s="1"/>
  <c r="L13" i="18"/>
  <c r="N13" i="18" s="1"/>
  <c r="M12" i="18"/>
  <c r="R12" i="18" s="1"/>
  <c r="L12" i="18"/>
  <c r="P12" i="18" s="1"/>
  <c r="N12" i="30" l="1"/>
  <c r="T13" i="30"/>
  <c r="P12" i="30"/>
  <c r="T12" i="30" s="1"/>
  <c r="T15" i="30"/>
  <c r="N15" i="18"/>
  <c r="P13" i="18"/>
  <c r="S12" i="18"/>
  <c r="S15" i="18"/>
  <c r="N16" i="18"/>
  <c r="P16" i="18"/>
  <c r="S16" i="18" s="1"/>
  <c r="S13" i="18"/>
  <c r="N16" i="30"/>
  <c r="N15" i="30"/>
  <c r="N13" i="30"/>
  <c r="N12" i="18"/>
  <c r="S14" i="30" l="1"/>
  <c r="R14" i="30"/>
  <c r="Q14" i="30"/>
  <c r="R11" i="30"/>
  <c r="R10" i="30" s="1"/>
  <c r="R9" i="30" s="1"/>
  <c r="R8" i="30" s="1"/>
  <c r="Q11" i="30"/>
  <c r="S11" i="30"/>
  <c r="L14" i="30"/>
  <c r="M14" i="30"/>
  <c r="K14" i="30"/>
  <c r="J14" i="30"/>
  <c r="I14" i="30"/>
  <c r="H14" i="30"/>
  <c r="G14" i="30"/>
  <c r="F14" i="30"/>
  <c r="E14" i="30"/>
  <c r="D14" i="30"/>
  <c r="C14" i="30"/>
  <c r="B14" i="30"/>
  <c r="L11" i="30"/>
  <c r="L10" i="30" s="1"/>
  <c r="L9" i="30" s="1"/>
  <c r="L8" i="30" s="1"/>
  <c r="K11" i="30"/>
  <c r="J11" i="30"/>
  <c r="I11" i="30"/>
  <c r="H11" i="30"/>
  <c r="G11" i="30"/>
  <c r="F11" i="30"/>
  <c r="E11" i="30"/>
  <c r="D11" i="30"/>
  <c r="C11" i="30"/>
  <c r="B11" i="30"/>
  <c r="C10" i="30" l="1"/>
  <c r="C9" i="30" s="1"/>
  <c r="C8" i="30" s="1"/>
  <c r="I10" i="30"/>
  <c r="I9" i="30" s="1"/>
  <c r="I8" i="30" s="1"/>
  <c r="K10" i="30"/>
  <c r="K9" i="30" s="1"/>
  <c r="K8" i="30" s="1"/>
  <c r="D10" i="30"/>
  <c r="D9" i="30" s="1"/>
  <c r="D8" i="30" s="1"/>
  <c r="H10" i="30"/>
  <c r="H9" i="30" s="1"/>
  <c r="H8" i="30" s="1"/>
  <c r="J10" i="30"/>
  <c r="J9" i="30" s="1"/>
  <c r="J8" i="30" s="1"/>
  <c r="G10" i="30"/>
  <c r="G9" i="30" s="1"/>
  <c r="G8" i="30" s="1"/>
  <c r="S10" i="30"/>
  <c r="S9" i="30" s="1"/>
  <c r="S8" i="30" s="1"/>
  <c r="E10" i="30"/>
  <c r="E9" i="30" s="1"/>
  <c r="E8" i="30" s="1"/>
  <c r="F10" i="30"/>
  <c r="F9" i="30" s="1"/>
  <c r="F8" i="30" s="1"/>
  <c r="B10" i="30"/>
  <c r="B9" i="30" s="1"/>
  <c r="B8" i="30" s="1"/>
  <c r="Q10" i="30"/>
  <c r="Q9" i="30" s="1"/>
  <c r="Q8" i="30" s="1"/>
  <c r="N14" i="30"/>
  <c r="P11" i="30"/>
  <c r="M11" i="30"/>
  <c r="N11" i="30" l="1"/>
  <c r="N10" i="30" s="1"/>
  <c r="N9" i="30" s="1"/>
  <c r="N8" i="30" s="1"/>
  <c r="M10" i="30"/>
  <c r="M9" i="30" s="1"/>
  <c r="M8" i="30" s="1"/>
  <c r="T11" i="30"/>
  <c r="T14" i="30"/>
  <c r="P14" i="30"/>
  <c r="P10" i="30" s="1"/>
  <c r="P9" i="30" s="1"/>
  <c r="P8" i="30" s="1"/>
  <c r="T10" i="30" l="1"/>
  <c r="T9" i="30" s="1"/>
  <c r="T8" i="30" s="1"/>
  <c r="Q14" i="18" l="1"/>
  <c r="R14" i="18"/>
  <c r="K14" i="18"/>
  <c r="J14" i="18"/>
  <c r="I14" i="18"/>
  <c r="H14" i="18"/>
  <c r="G14" i="18"/>
  <c r="F14" i="18"/>
  <c r="E14" i="18"/>
  <c r="D14" i="18"/>
  <c r="C14" i="18"/>
  <c r="B14" i="18"/>
  <c r="Q11" i="18"/>
  <c r="Q10" i="18" s="1"/>
  <c r="Q9" i="18" s="1"/>
  <c r="Q8" i="18" s="1"/>
  <c r="R11" i="18"/>
  <c r="R10" i="18" s="1"/>
  <c r="R9" i="18" s="1"/>
  <c r="R8" i="18" s="1"/>
  <c r="K11" i="18"/>
  <c r="J11" i="18"/>
  <c r="J10" i="18" s="1"/>
  <c r="J9" i="18" s="1"/>
  <c r="J8" i="18" s="1"/>
  <c r="I11" i="18"/>
  <c r="I10" i="18" s="1"/>
  <c r="I9" i="18" s="1"/>
  <c r="I8" i="18" s="1"/>
  <c r="H11" i="18"/>
  <c r="H10" i="18" s="1"/>
  <c r="H9" i="18" s="1"/>
  <c r="H8" i="18" s="1"/>
  <c r="G11" i="18"/>
  <c r="G10" i="18" s="1"/>
  <c r="G9" i="18" s="1"/>
  <c r="G8" i="18" s="1"/>
  <c r="F11" i="18"/>
  <c r="F10" i="18" s="1"/>
  <c r="F9" i="18" s="1"/>
  <c r="F8" i="18" s="1"/>
  <c r="E11" i="18"/>
  <c r="D11" i="18"/>
  <c r="D10" i="18" s="1"/>
  <c r="D9" i="18" s="1"/>
  <c r="D8" i="18" s="1"/>
  <c r="C11" i="18"/>
  <c r="B11" i="18"/>
  <c r="B10" i="18" s="1"/>
  <c r="B9" i="18" s="1"/>
  <c r="B8" i="18" s="1"/>
  <c r="C10" i="18" l="1"/>
  <c r="C9" i="18" s="1"/>
  <c r="C8" i="18" s="1"/>
  <c r="E10" i="18"/>
  <c r="E9" i="18" s="1"/>
  <c r="E8" i="18" s="1"/>
  <c r="K10" i="18"/>
  <c r="K9" i="18" s="1"/>
  <c r="K8" i="18" s="1"/>
  <c r="M14" i="18"/>
  <c r="L14" i="18"/>
  <c r="M11" i="18"/>
  <c r="M10" i="18" s="1"/>
  <c r="M9" i="18" s="1"/>
  <c r="M8" i="18" s="1"/>
  <c r="L11" i="18"/>
  <c r="L10" i="18" s="1"/>
  <c r="L9" i="18" s="1"/>
  <c r="L8" i="18" s="1"/>
  <c r="P11" i="18"/>
  <c r="S14" i="18" l="1"/>
  <c r="N14" i="18"/>
  <c r="P14" i="18"/>
  <c r="P10" i="18" s="1"/>
  <c r="P9" i="18" s="1"/>
  <c r="P8" i="18" s="1"/>
  <c r="S11" i="18"/>
  <c r="N11" i="18"/>
  <c r="S10" i="18" l="1"/>
  <c r="S9" i="18" s="1"/>
  <c r="S8" i="18" s="1"/>
  <c r="N10" i="18"/>
  <c r="N9" i="18" s="1"/>
  <c r="N8" i="18" s="1"/>
</calcChain>
</file>

<file path=xl/sharedStrings.xml><?xml version="1.0" encoding="utf-8"?>
<sst xmlns="http://schemas.openxmlformats.org/spreadsheetml/2006/main" count="79" uniqueCount="35">
  <si>
    <t>นักศึกษาระบบเหมาจ่าย</t>
  </si>
  <si>
    <t xml:space="preserve">ประเภทวิชา / หลักสูตร /สาขาวิชา </t>
  </si>
  <si>
    <t>จำนวนนักศึกษา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</si>
  <si>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</si>
  <si>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</si>
  <si>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</si>
  <si>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</si>
  <si>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</si>
  <si>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รวมนักศึกษาทั้งสิ้น</t>
  </si>
  <si>
    <t>หลักสูตร 4 ปี</t>
  </si>
  <si>
    <t>คณะบริหารธุรกิจ</t>
  </si>
  <si>
    <t>การตลาด</t>
  </si>
  <si>
    <t>วิชา
ปกติ</t>
  </si>
  <si>
    <t>รวมนักศึกษา</t>
  </si>
  <si>
    <t>(1)
อัตราค่าบำรุงการศึกษาและค่าลงทะเบียนการศึกษา
ต่อภาคเรียน</t>
  </si>
  <si>
    <t xml:space="preserve">ค่าบำรุงการศึกษา และค่าลงทะเบียน </t>
  </si>
  <si>
    <t>(2)
รวมค่าบำรุงการศึกษาและค่าลงทะเบียนการศึกษา
(อัตรา x  นศ. )</t>
  </si>
  <si>
    <t>วิชาสหกิจศึกษา/ฝึกประสบการณ์วิชาชีพ/ฝึกสอน</t>
  </si>
  <si>
    <t xml:space="preserve">
(5)
รวมรายรับทั้งสิ้น
(5)=(2)+(3)+(4)</t>
  </si>
  <si>
    <t>(3)
ค่าธรรมเนียม
การศึกษาแรกเข้า
(นศ.x1,000 บาท)</t>
  </si>
  <si>
    <t xml:space="preserve">ค่าบำรุงการศึกษา ค่าลงทะเบียน และค่าธรรมเนียมการศึกษา </t>
  </si>
  <si>
    <t xml:space="preserve">
(6)
รวมรายรับทั้งสิ้น
(6)=(2)+(3)+(4)+(5)</t>
  </si>
  <si>
    <t>(3)
วิชาสหกิจศึกษา/
ฝึกประสบการณ์วิชาชีพ/ฝึกสอน 
(6,000 X นศ.)
นศ.ปี 4 - ปี 5</t>
  </si>
  <si>
    <t>นศ. ชั้นปีที่ 1-3 ที่เข้าปีการศึกษา 2563</t>
  </si>
  <si>
    <t>นศ. ชั้นปีที่ 4  ถึง ชั้นปีที่  5 
 เข้าก่อนปีการศึกษา 2563</t>
  </si>
  <si>
    <t>(4)
วิชาสหกิจศึกษา/
ฝึกประสบการณ์วิชาชีพ/ฝึกสอน 
(6,000 X นศ.)
นศ. ปี 5</t>
  </si>
  <si>
    <t>(4)
วิชาสหกิจศึกษา/
ฝึกประสบการณ์วิชาชีพ/ฝึกสอน 
(8,000 X นศ.)
นศ.ปี 1- ปี 3 
เข้า 2563</t>
  </si>
  <si>
    <t>(5)
วิชาสหกิจศึกษา/
ฝึกประสบการณ์วิชาชีพ/ฝึกสอน 
(8,000 X นศ.)
นศ.ปี 1 - ปี4
เข้าปี 2563</t>
  </si>
  <si>
    <t>นศ. ชั้นปีที่ 1- 4 ที่เข้าปีการศึกษา 2563</t>
  </si>
  <si>
    <t>นศ. ชั้นปีที่  5 
 เข้าก่อนปีการศึกษา 2563</t>
  </si>
  <si>
    <t>ตารางประมาณการรายรับ เงินรายได้ ประจำปี 2567  (1 ตุลาคม 2566 - 30 กันยายน 2567)</t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</si>
  <si>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 ภาคเรียนที่  1/2567</t>
    </r>
  </si>
  <si>
    <r>
      <t xml:space="preserve">ระดับปริญญาตรี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 xml:space="preserve">ภาคปกติ   </t>
    </r>
    <r>
      <rPr>
        <b/>
        <sz val="18"/>
        <rFont val="Wingdings 2"/>
        <family val="1"/>
        <charset val="2"/>
      </rPr>
      <t></t>
    </r>
    <r>
      <rPr>
        <b/>
        <sz val="18"/>
        <rFont val="TH SarabunPSK"/>
        <family val="2"/>
      </rPr>
      <t>ภาคพิเศษ   ภาคเรียนที่  2/2566</t>
    </r>
  </si>
  <si>
    <t>การตลาด-ค้าปลีก</t>
  </si>
  <si>
    <t>ผลผลิต ผู้สำเร็จการศึกษาด้านสังคมศาสตร์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</si>
</sst>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4"/>
      <name val="Cordia New"/>
      <family val="2"/>
    </font>
    <font>
      <sz val="14"/>
      <name val="Cordia New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Wingdings 2"/>
      <family val="1"/>
      <charset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6"/>
      <color rgb="FF3333FF"/>
      <name val="TH SarabunPSK"/>
      <family val="2"/>
    </font>
    <font>
      <b/>
      <sz val="14"/>
      <color rgb="FF3333FF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4" fontId="7" fillId="2" borderId="1" xfId="1" applyNumberFormat="1" applyFont="1" applyFill="1" applyBorder="1"/>
    <xf numFmtId="164" fontId="8" fillId="0" borderId="6" xfId="1" applyNumberFormat="1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9" fillId="0" borderId="5" xfId="0" applyNumberFormat="1" applyFont="1" applyBorder="1"/>
    <xf numFmtId="164" fontId="9" fillId="0" borderId="7" xfId="0" applyNumberFormat="1" applyFont="1" applyBorder="1"/>
    <xf numFmtId="0" fontId="11" fillId="0" borderId="0" xfId="3"/>
    <xf numFmtId="0" fontId="3" fillId="0" borderId="0" xfId="0" applyFont="1" applyAlignment="1">
      <alignment vertical="top" wrapText="1"/>
    </xf>
    <xf numFmtId="164" fontId="4" fillId="0" borderId="13" xfId="1" applyNumberFormat="1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left"/>
    </xf>
    <xf numFmtId="164" fontId="9" fillId="0" borderId="12" xfId="0" applyNumberFormat="1" applyFont="1" applyBorder="1" applyAlignment="1">
      <alignment vertical="top" wrapText="1"/>
    </xf>
    <xf numFmtId="164" fontId="9" fillId="0" borderId="9" xfId="0" applyNumberFormat="1" applyFont="1" applyBorder="1" applyAlignment="1">
      <alignment vertical="top"/>
    </xf>
    <xf numFmtId="164" fontId="8" fillId="0" borderId="10" xfId="1" applyNumberFormat="1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164" fontId="7" fillId="0" borderId="6" xfId="1" applyNumberFormat="1" applyFont="1" applyBorder="1"/>
    <xf numFmtId="164" fontId="4" fillId="0" borderId="6" xfId="1" applyNumberFormat="1" applyFont="1" applyFill="1" applyBorder="1" applyAlignment="1">
      <alignment horizontal="left"/>
    </xf>
    <xf numFmtId="164" fontId="4" fillId="0" borderId="5" xfId="1" applyNumberFormat="1" applyFont="1" applyFill="1" applyBorder="1" applyAlignment="1">
      <alignment horizontal="left"/>
    </xf>
    <xf numFmtId="164" fontId="7" fillId="0" borderId="6" xfId="1" applyNumberFormat="1" applyFont="1" applyFill="1" applyBorder="1"/>
    <xf numFmtId="164" fontId="6" fillId="2" borderId="1" xfId="1" applyNumberFormat="1" applyFont="1" applyFill="1" applyBorder="1" applyAlignment="1">
      <alignment horizontal="left"/>
    </xf>
    <xf numFmtId="164" fontId="12" fillId="4" borderId="1" xfId="1" applyNumberFormat="1" applyFont="1" applyFill="1" applyBorder="1"/>
    <xf numFmtId="164" fontId="13" fillId="4" borderId="1" xfId="0" applyNumberFormat="1" applyFont="1" applyFill="1" applyBorder="1" applyAlignment="1">
      <alignment horizontal="left"/>
    </xf>
    <xf numFmtId="164" fontId="9" fillId="0" borderId="6" xfId="0" applyNumberFormat="1" applyFont="1" applyBorder="1"/>
    <xf numFmtId="164" fontId="9" fillId="0" borderId="10" xfId="0" applyNumberFormat="1" applyFont="1" applyBorder="1" applyAlignment="1">
      <alignment vertical="top" wrapText="1"/>
    </xf>
    <xf numFmtId="0" fontId="9" fillId="5" borderId="10" xfId="0" applyFont="1" applyFill="1" applyBorder="1" applyAlignment="1">
      <alignment horizontal="left" vertical="top" wrapText="1"/>
    </xf>
    <xf numFmtId="164" fontId="9" fillId="5" borderId="5" xfId="0" applyNumberFormat="1" applyFont="1" applyFill="1" applyBorder="1"/>
    <xf numFmtId="164" fontId="9" fillId="5" borderId="7" xfId="0" applyNumberFormat="1" applyFont="1" applyFill="1" applyBorder="1"/>
    <xf numFmtId="164" fontId="9" fillId="5" borderId="9" xfId="0" applyNumberFormat="1" applyFont="1" applyFill="1" applyBorder="1" applyAlignment="1">
      <alignment vertical="top" wrapText="1"/>
    </xf>
    <xf numFmtId="164" fontId="9" fillId="5" borderId="12" xfId="0" applyNumberFormat="1" applyFont="1" applyFill="1" applyBorder="1" applyAlignment="1">
      <alignment vertical="top" wrapText="1"/>
    </xf>
    <xf numFmtId="164" fontId="8" fillId="0" borderId="6" xfId="1" applyNumberFormat="1" applyFont="1" applyFill="1" applyBorder="1"/>
    <xf numFmtId="164" fontId="8" fillId="5" borderId="10" xfId="1" applyNumberFormat="1" applyFont="1" applyFill="1" applyBorder="1" applyAlignment="1">
      <alignment vertical="top"/>
    </xf>
    <xf numFmtId="164" fontId="9" fillId="5" borderId="10" xfId="0" applyNumberFormat="1" applyFont="1" applyFill="1" applyBorder="1" applyAlignment="1">
      <alignment vertical="top"/>
    </xf>
    <xf numFmtId="0" fontId="9" fillId="5" borderId="10" xfId="0" applyFont="1" applyFill="1" applyBorder="1" applyAlignment="1">
      <alignment horizontal="left" vertical="top"/>
    </xf>
    <xf numFmtId="164" fontId="9" fillId="5" borderId="10" xfId="0" applyNumberFormat="1" applyFont="1" applyFill="1" applyBorder="1" applyAlignment="1">
      <alignment vertical="top" wrapText="1"/>
    </xf>
    <xf numFmtId="164" fontId="9" fillId="5" borderId="9" xfId="0" applyNumberFormat="1" applyFont="1" applyFill="1" applyBorder="1" applyAlignment="1">
      <alignment vertical="top"/>
    </xf>
    <xf numFmtId="164" fontId="8" fillId="5" borderId="10" xfId="1" applyNumberFormat="1" applyFont="1" applyFill="1" applyBorder="1" applyAlignment="1">
      <alignment vertical="top" wrapText="1"/>
    </xf>
    <xf numFmtId="164" fontId="7" fillId="6" borderId="1" xfId="1" applyNumberFormat="1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36597</xdr:colOff>
      <xdr:row>0</xdr:row>
      <xdr:rowOff>270711</xdr:rowOff>
    </xdr:from>
    <xdr:to>
      <xdr:col>13</xdr:col>
      <xdr:colOff>341397</xdr:colOff>
      <xdr:row>19</xdr:row>
      <xdr:rowOff>220579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48202" y="270711"/>
          <a:ext cx="7644063" cy="5283868"/>
          <a:chOff x="1132115" y="-308492"/>
          <a:chExt cx="7641017" cy="3731296"/>
        </a:xfrm>
      </xdr:grpSpPr>
      <xdr:pic>
        <xdr:nvPicPr>
          <xdr:cNvPr id="3" name="Picture 9" descr="C:\Users\Administrator\AppData\Local\Microsoft\Windows\Temporary Internet Files\Content.IE5\HOGEMC18\MC900439127[1]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11200"/>
                    </a14:imgEffect>
                    <a14:imgEffect>
                      <a14:saturation sat="337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400000">
            <a:off x="3086976" y="-2263353"/>
            <a:ext cx="3731296" cy="7641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glow>
              <a:schemeClr val="accent1"/>
            </a:glow>
            <a:outerShdw blurRad="101600" dist="622300" dir="21540000" sx="200000" sy="200000" algn="ctr" rotWithShape="0">
              <a:srgbClr val="000000">
                <a:alpha val="0"/>
              </a:srgbClr>
            </a:outerShdw>
            <a:reflection blurRad="660400" stA="2000" endPos="65000" dist="990600" dir="5400000" sy="-100000" algn="bl" rotWithShape="0"/>
            <a:softEdge rad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897318" y="-96694"/>
            <a:ext cx="6740081" cy="3236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 rtl="1"/>
            <a:endParaRPr lang="th-TH" sz="3200" b="1" i="1">
              <a:solidFill>
                <a:srgbClr val="3333FF"/>
              </a:solidFill>
              <a:latin typeface="TH SarabunPSK" pitchFamily="34" charset="-34"/>
              <a:ea typeface="+mn-ea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แบบฟอร์ม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การจัดทำประมาณการรายรับ</a:t>
            </a:r>
            <a:r>
              <a:rPr lang="en-US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งบประมาณเงินรายได้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ประจำปี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7 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  <a:p>
            <a:pPr algn="ctr" rtl="1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1 ตุลาคม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6 - 30 กันยายน  25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6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7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การจัดการศึกษาระดับปริญญาตรี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ภาคพิเศษ </a:t>
            </a:r>
          </a:p>
          <a:p>
            <a:pPr algn="ctr"/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ภาคเรียนที่ 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2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/2566</a:t>
            </a:r>
            <a:r>
              <a:rPr lang="en-US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</a:t>
            </a:r>
            <a:r>
              <a:rPr lang="th-TH" sz="3200" b="1" i="1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และภาคเรียนที่</a:t>
            </a:r>
            <a:r>
              <a:rPr lang="th-TH" sz="3200" b="1" i="1" baseline="0">
                <a:solidFill>
                  <a:srgbClr val="3333FF"/>
                </a:solidFill>
                <a:latin typeface="TH SarabunPSK" pitchFamily="34" charset="-34"/>
                <a:ea typeface="+mn-ea"/>
                <a:cs typeface="TH SarabunPSK" pitchFamily="34" charset="-34"/>
              </a:rPr>
              <a:t> 1/2567</a:t>
            </a:r>
            <a:endParaRPr lang="th-TH" sz="3200">
              <a:solidFill>
                <a:srgbClr val="3333FF"/>
              </a:solidFill>
              <a:latin typeface="TH SarabunPSK" pitchFamily="34" charset="-34"/>
              <a:cs typeface="TH SarabunPSK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"/>
  <sheetViews>
    <sheetView view="pageBreakPreview" zoomScale="95" zoomScaleNormal="50" zoomScaleSheetLayoutView="95" workbookViewId="0">
      <selection activeCell="Y14" sqref="Y14"/>
    </sheetView>
  </sheetViews>
  <sheetFormatPr defaultRowHeight="21.75" x14ac:dyDescent="0.5"/>
  <cols>
    <col min="1" max="16384" width="9.140625" style="16"/>
  </cols>
  <sheetData/>
  <pageMargins left="1.1499999999999999" right="0.16" top="0.47" bottom="0.35" header="0.67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18"/>
  <sheetViews>
    <sheetView tabSelected="1" view="pageBreakPreview" zoomScale="80" zoomScaleNormal="100" zoomScaleSheetLayoutView="80" workbookViewId="0">
      <selection activeCell="G20" sqref="G20"/>
    </sheetView>
  </sheetViews>
  <sheetFormatPr defaultRowHeight="21.75" x14ac:dyDescent="0.5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7" width="14.140625" style="1" customWidth="1"/>
    <col min="18" max="18" width="13.28515625" style="1" customWidth="1"/>
    <col min="19" max="19" width="18.85546875" style="1" customWidth="1"/>
    <col min="20" max="16384" width="9.140625" style="1"/>
  </cols>
  <sheetData>
    <row r="1" spans="1:19" ht="27.75" x14ac:dyDescent="0.65">
      <c r="A1" s="5" t="s">
        <v>0</v>
      </c>
      <c r="B1" s="5"/>
      <c r="C1" s="5"/>
      <c r="D1" s="5"/>
      <c r="E1" s="5"/>
      <c r="F1" s="5"/>
      <c r="G1" s="5"/>
      <c r="H1" s="5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s="2" customFormat="1" ht="27.75" x14ac:dyDescent="0.65">
      <c r="A2" s="5" t="s">
        <v>30</v>
      </c>
      <c r="B2" s="5"/>
      <c r="C2" s="5"/>
      <c r="D2" s="5"/>
      <c r="E2" s="5"/>
      <c r="F2" s="5"/>
      <c r="G2" s="5"/>
      <c r="H2" s="5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s="3" customFormat="1" ht="29.25" customHeight="1" x14ac:dyDescent="0.65">
      <c r="A3" s="5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3" customFormat="1" ht="27.75" x14ac:dyDescent="0.65">
      <c r="A4" s="4"/>
      <c r="B4" s="4"/>
      <c r="C4" s="4"/>
      <c r="D4" s="4"/>
      <c r="E4" s="4"/>
      <c r="F4" s="5"/>
      <c r="G4" s="5"/>
    </row>
    <row r="5" spans="1:19" ht="21" customHeight="1" x14ac:dyDescent="0.5">
      <c r="A5" s="55" t="s">
        <v>1</v>
      </c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0" t="s">
        <v>15</v>
      </c>
      <c r="P5" s="51"/>
      <c r="Q5" s="51"/>
      <c r="R5" s="51"/>
      <c r="S5" s="46" t="s">
        <v>18</v>
      </c>
    </row>
    <row r="6" spans="1:19" ht="18.75" customHeight="1" x14ac:dyDescent="0.5">
      <c r="A6" s="56"/>
      <c r="B6" s="52" t="s">
        <v>3</v>
      </c>
      <c r="C6" s="52"/>
      <c r="D6" s="52" t="s">
        <v>4</v>
      </c>
      <c r="E6" s="52"/>
      <c r="F6" s="52" t="s">
        <v>5</v>
      </c>
      <c r="G6" s="52"/>
      <c r="H6" s="52" t="s">
        <v>6</v>
      </c>
      <c r="I6" s="52"/>
      <c r="J6" s="52" t="s">
        <v>7</v>
      </c>
      <c r="K6" s="52"/>
      <c r="L6" s="52" t="s">
        <v>13</v>
      </c>
      <c r="M6" s="52"/>
      <c r="N6" s="52" t="s">
        <v>8</v>
      </c>
      <c r="O6" s="53" t="s">
        <v>14</v>
      </c>
      <c r="P6" s="53" t="s">
        <v>16</v>
      </c>
      <c r="Q6" s="49" t="s">
        <v>22</v>
      </c>
      <c r="R6" s="49" t="s">
        <v>26</v>
      </c>
      <c r="S6" s="47"/>
    </row>
    <row r="7" spans="1:19" ht="120" customHeight="1" x14ac:dyDescent="0.5">
      <c r="A7" s="57"/>
      <c r="B7" s="11" t="s">
        <v>12</v>
      </c>
      <c r="C7" s="11" t="s">
        <v>17</v>
      </c>
      <c r="D7" s="11" t="s">
        <v>12</v>
      </c>
      <c r="E7" s="11" t="s">
        <v>17</v>
      </c>
      <c r="F7" s="11" t="s">
        <v>12</v>
      </c>
      <c r="G7" s="11" t="s">
        <v>17</v>
      </c>
      <c r="H7" s="11" t="s">
        <v>12</v>
      </c>
      <c r="I7" s="11" t="s">
        <v>17</v>
      </c>
      <c r="J7" s="11" t="s">
        <v>12</v>
      </c>
      <c r="K7" s="11" t="s">
        <v>17</v>
      </c>
      <c r="L7" s="11" t="s">
        <v>12</v>
      </c>
      <c r="M7" s="11" t="s">
        <v>17</v>
      </c>
      <c r="N7" s="52"/>
      <c r="O7" s="54"/>
      <c r="P7" s="54"/>
      <c r="Q7" s="49"/>
      <c r="R7" s="49"/>
      <c r="S7" s="48"/>
    </row>
    <row r="8" spans="1:19" ht="24" x14ac:dyDescent="0.55000000000000004">
      <c r="A8" s="6" t="s">
        <v>10</v>
      </c>
      <c r="B8" s="28">
        <f>B9</f>
        <v>0</v>
      </c>
      <c r="C8" s="28">
        <f t="shared" ref="C8:S8" si="0">C9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/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</row>
    <row r="9" spans="1:19" s="17" customFormat="1" ht="24" x14ac:dyDescent="0.5">
      <c r="A9" s="45" t="s">
        <v>34</v>
      </c>
      <c r="B9" s="45">
        <f>B10</f>
        <v>0</v>
      </c>
      <c r="C9" s="45">
        <f t="shared" ref="C9:S9" si="1">C10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5">
        <f t="shared" si="1"/>
        <v>0</v>
      </c>
      <c r="O9" s="45"/>
      <c r="P9" s="45">
        <f t="shared" si="1"/>
        <v>0</v>
      </c>
      <c r="Q9" s="45">
        <f t="shared" si="1"/>
        <v>0</v>
      </c>
      <c r="R9" s="45">
        <f t="shared" si="1"/>
        <v>0</v>
      </c>
      <c r="S9" s="45">
        <f t="shared" si="1"/>
        <v>0</v>
      </c>
    </row>
    <row r="10" spans="1:19" ht="24" x14ac:dyDescent="0.55000000000000004">
      <c r="A10" s="29" t="s">
        <v>9</v>
      </c>
      <c r="B10" s="30">
        <f>B11+B14</f>
        <v>0</v>
      </c>
      <c r="C10" s="30">
        <f t="shared" ref="C10:S10" si="2">C11+C14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/>
      <c r="P10" s="30">
        <f t="shared" si="2"/>
        <v>0</v>
      </c>
      <c r="Q10" s="30">
        <f t="shared" si="2"/>
        <v>0</v>
      </c>
      <c r="R10" s="30">
        <f t="shared" si="2"/>
        <v>0</v>
      </c>
      <c r="S10" s="30">
        <f t="shared" si="2"/>
        <v>0</v>
      </c>
    </row>
    <row r="11" spans="1:19" ht="24" x14ac:dyDescent="0.55000000000000004">
      <c r="A11" s="24" t="s">
        <v>33</v>
      </c>
      <c r="B11" s="25">
        <f>B12</f>
        <v>0</v>
      </c>
      <c r="C11" s="25">
        <f t="shared" ref="C11" si="3">C12</f>
        <v>0</v>
      </c>
      <c r="D11" s="25">
        <f>D13</f>
        <v>0</v>
      </c>
      <c r="E11" s="25">
        <f t="shared" ref="E11:K11" si="4">E13</f>
        <v>0</v>
      </c>
      <c r="F11" s="25">
        <f t="shared" si="4"/>
        <v>0</v>
      </c>
      <c r="G11" s="25">
        <f t="shared" si="4"/>
        <v>0</v>
      </c>
      <c r="H11" s="25">
        <f t="shared" si="4"/>
        <v>0</v>
      </c>
      <c r="I11" s="25">
        <f t="shared" si="4"/>
        <v>0</v>
      </c>
      <c r="J11" s="25">
        <f t="shared" si="4"/>
        <v>0</v>
      </c>
      <c r="K11" s="25">
        <f t="shared" si="4"/>
        <v>0</v>
      </c>
      <c r="L11" s="26">
        <f>SUM(L12:L13)</f>
        <v>0</v>
      </c>
      <c r="M11" s="26">
        <f t="shared" ref="M11" si="5">SUM(M12:M13)</f>
        <v>0</v>
      </c>
      <c r="N11" s="26">
        <f t="shared" ref="N11:N16" si="6">SUM(L11:M11)</f>
        <v>0</v>
      </c>
      <c r="O11" s="25"/>
      <c r="P11" s="26">
        <f>SUM(P12:P13)</f>
        <v>0</v>
      </c>
      <c r="Q11" s="26">
        <f t="shared" ref="Q11" si="7">SUM(Q12:Q13)</f>
        <v>0</v>
      </c>
      <c r="R11" s="26">
        <f t="shared" ref="R11" si="8">SUM(R12:R13)</f>
        <v>0</v>
      </c>
      <c r="S11" s="19">
        <f>SUM(S12:S13)</f>
        <v>0</v>
      </c>
    </row>
    <row r="12" spans="1:19" ht="24" x14ac:dyDescent="0.55000000000000004">
      <c r="A12" s="7" t="s">
        <v>23</v>
      </c>
      <c r="B12" s="12"/>
      <c r="C12" s="12"/>
      <c r="D12" s="13"/>
      <c r="E12" s="13"/>
      <c r="F12" s="38"/>
      <c r="G12" s="15"/>
      <c r="H12" s="35"/>
      <c r="I12" s="35"/>
      <c r="J12" s="34"/>
      <c r="K12" s="34"/>
      <c r="L12" s="14">
        <f>B12+D12+F12</f>
        <v>0</v>
      </c>
      <c r="M12" s="14">
        <f>C12+E12+G12</f>
        <v>0</v>
      </c>
      <c r="N12" s="14">
        <f t="shared" si="6"/>
        <v>0</v>
      </c>
      <c r="O12" s="7">
        <v>20000</v>
      </c>
      <c r="P12" s="14">
        <f>L12*O12</f>
        <v>0</v>
      </c>
      <c r="Q12" s="34"/>
      <c r="R12" s="14">
        <f>8000*M12</f>
        <v>0</v>
      </c>
      <c r="S12" s="14">
        <f>SUM(P12:R12)</f>
        <v>0</v>
      </c>
    </row>
    <row r="13" spans="1:19" s="17" customFormat="1" ht="48" x14ac:dyDescent="0.5">
      <c r="A13" s="22" t="s">
        <v>24</v>
      </c>
      <c r="B13" s="33"/>
      <c r="C13" s="33"/>
      <c r="D13" s="33"/>
      <c r="E13" s="33"/>
      <c r="F13" s="44"/>
      <c r="G13" s="42"/>
      <c r="H13" s="32"/>
      <c r="I13" s="32"/>
      <c r="J13" s="23"/>
      <c r="K13" s="23"/>
      <c r="L13" s="23">
        <f>H13+J13</f>
        <v>0</v>
      </c>
      <c r="M13" s="23">
        <f>I13+K13</f>
        <v>0</v>
      </c>
      <c r="N13" s="23">
        <f t="shared" si="6"/>
        <v>0</v>
      </c>
      <c r="O13" s="22">
        <v>18000</v>
      </c>
      <c r="P13" s="23">
        <f>L13*O13</f>
        <v>0</v>
      </c>
      <c r="Q13" s="23">
        <f>M13*6000</f>
        <v>0</v>
      </c>
      <c r="R13" s="36"/>
      <c r="S13" s="21">
        <f>SUM(P13:R13)</f>
        <v>0</v>
      </c>
    </row>
    <row r="14" spans="1:19" ht="24" x14ac:dyDescent="0.55000000000000004">
      <c r="A14" s="27" t="s">
        <v>11</v>
      </c>
      <c r="B14" s="18">
        <f>B15</f>
        <v>0</v>
      </c>
      <c r="C14" s="18">
        <f t="shared" ref="C14" si="9">C15</f>
        <v>0</v>
      </c>
      <c r="D14" s="18">
        <f>D16</f>
        <v>0</v>
      </c>
      <c r="E14" s="18">
        <f t="shared" ref="E14:K14" si="10">E16</f>
        <v>0</v>
      </c>
      <c r="F14" s="18">
        <f t="shared" si="10"/>
        <v>0</v>
      </c>
      <c r="G14" s="18">
        <f t="shared" si="10"/>
        <v>0</v>
      </c>
      <c r="H14" s="18">
        <f t="shared" si="10"/>
        <v>0</v>
      </c>
      <c r="I14" s="18">
        <f t="shared" si="10"/>
        <v>0</v>
      </c>
      <c r="J14" s="18">
        <f t="shared" si="10"/>
        <v>0</v>
      </c>
      <c r="K14" s="18">
        <f t="shared" si="10"/>
        <v>0</v>
      </c>
      <c r="L14" s="19">
        <f>SUM(L15:L16)</f>
        <v>0</v>
      </c>
      <c r="M14" s="19">
        <f t="shared" ref="M14" si="11">SUM(M15:M16)</f>
        <v>0</v>
      </c>
      <c r="N14" s="19">
        <f t="shared" si="6"/>
        <v>0</v>
      </c>
      <c r="O14" s="18"/>
      <c r="P14" s="19">
        <f>SUM(P15:P16)</f>
        <v>0</v>
      </c>
      <c r="Q14" s="19">
        <f t="shared" ref="Q14" si="12">SUM(Q15:Q16)</f>
        <v>0</v>
      </c>
      <c r="R14" s="19">
        <f t="shared" ref="R14" si="13">SUM(R15:R16)</f>
        <v>0</v>
      </c>
      <c r="S14" s="19">
        <f>SUM(S15:S16)</f>
        <v>0</v>
      </c>
    </row>
    <row r="15" spans="1:19" ht="24" x14ac:dyDescent="0.55000000000000004">
      <c r="A15" s="7" t="s">
        <v>23</v>
      </c>
      <c r="B15" s="12"/>
      <c r="C15" s="12"/>
      <c r="D15" s="13"/>
      <c r="E15" s="13"/>
      <c r="F15" s="38"/>
      <c r="G15" s="15"/>
      <c r="H15" s="35"/>
      <c r="I15" s="35"/>
      <c r="J15" s="34"/>
      <c r="K15" s="34"/>
      <c r="L15" s="14">
        <f>B15+D15+F15</f>
        <v>0</v>
      </c>
      <c r="M15" s="14">
        <f>C15+E15+G15</f>
        <v>0</v>
      </c>
      <c r="N15" s="14">
        <f t="shared" si="6"/>
        <v>0</v>
      </c>
      <c r="O15" s="7">
        <v>20000</v>
      </c>
      <c r="P15" s="14">
        <f>L15*O15</f>
        <v>0</v>
      </c>
      <c r="Q15" s="34"/>
      <c r="R15" s="14">
        <f>8000*M15</f>
        <v>0</v>
      </c>
      <c r="S15" s="14">
        <f>SUM(P15:R15)</f>
        <v>0</v>
      </c>
    </row>
    <row r="16" spans="1:19" s="17" customFormat="1" ht="48" x14ac:dyDescent="0.5">
      <c r="A16" s="22" t="s">
        <v>24</v>
      </c>
      <c r="B16" s="33"/>
      <c r="C16" s="33"/>
      <c r="D16" s="33"/>
      <c r="E16" s="33"/>
      <c r="F16" s="44"/>
      <c r="G16" s="42"/>
      <c r="H16" s="32"/>
      <c r="I16" s="32"/>
      <c r="J16" s="23"/>
      <c r="K16" s="23"/>
      <c r="L16" s="23">
        <f>H16+J16</f>
        <v>0</v>
      </c>
      <c r="M16" s="23">
        <f>I16+K16</f>
        <v>0</v>
      </c>
      <c r="N16" s="23">
        <f t="shared" si="6"/>
        <v>0</v>
      </c>
      <c r="O16" s="22">
        <v>18000</v>
      </c>
      <c r="P16" s="23">
        <f>L16*O16</f>
        <v>0</v>
      </c>
      <c r="Q16" s="23">
        <f>M16*6000</f>
        <v>0</v>
      </c>
      <c r="R16" s="36"/>
      <c r="S16" s="21">
        <f>SUM(P16:R16)</f>
        <v>0</v>
      </c>
    </row>
    <row r="18" spans="1:1" ht="24" x14ac:dyDescent="0.55000000000000004">
      <c r="A18" s="2"/>
    </row>
  </sheetData>
  <mergeCells count="15">
    <mergeCell ref="S5:S7"/>
    <mergeCell ref="A5:A7"/>
    <mergeCell ref="B5:N5"/>
    <mergeCell ref="B6:C6"/>
    <mergeCell ref="D6:E6"/>
    <mergeCell ref="F6:G6"/>
    <mergeCell ref="H6:I6"/>
    <mergeCell ref="J6:K6"/>
    <mergeCell ref="L6:M6"/>
    <mergeCell ref="R6:R7"/>
    <mergeCell ref="N6:N7"/>
    <mergeCell ref="O6:O7"/>
    <mergeCell ref="P6:P7"/>
    <mergeCell ref="Q6:Q7"/>
    <mergeCell ref="O5:R5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8" orientation="landscape" r:id="rId1"/>
  <headerFooter alignWithMargins="0">
    <oddFooter>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030E-AE79-4FDE-B989-4923994E20A0}">
  <sheetPr>
    <tabColor theme="8" tint="0.59999389629810485"/>
  </sheetPr>
  <dimension ref="A1:T18"/>
  <sheetViews>
    <sheetView view="pageBreakPreview" zoomScale="80" zoomScaleNormal="100" zoomScaleSheetLayoutView="80" workbookViewId="0">
      <selection activeCell="A9" sqref="A9:XFD9"/>
    </sheetView>
  </sheetViews>
  <sheetFormatPr defaultRowHeight="21.75" x14ac:dyDescent="0.5"/>
  <cols>
    <col min="1" max="1" width="43.28515625" style="1" customWidth="1"/>
    <col min="2" max="2" width="6.28515625" style="1" customWidth="1"/>
    <col min="3" max="3" width="10.28515625" style="1" customWidth="1"/>
    <col min="4" max="4" width="8" style="1" customWidth="1"/>
    <col min="5" max="5" width="10.28515625" style="1" customWidth="1"/>
    <col min="6" max="6" width="7" style="1" customWidth="1"/>
    <col min="7" max="7" width="10.28515625" style="1" customWidth="1"/>
    <col min="8" max="8" width="7" style="1" customWidth="1"/>
    <col min="9" max="9" width="10.28515625" style="1" customWidth="1"/>
    <col min="10" max="10" width="7" style="1" customWidth="1"/>
    <col min="11" max="11" width="10.28515625" style="1" customWidth="1"/>
    <col min="12" max="12" width="7" style="1" customWidth="1"/>
    <col min="13" max="13" width="10.28515625" style="1" customWidth="1"/>
    <col min="14" max="14" width="9.140625" style="1"/>
    <col min="15" max="15" width="11.85546875" style="1" customWidth="1"/>
    <col min="16" max="18" width="14.140625" style="1" customWidth="1"/>
    <col min="19" max="19" width="13.28515625" style="1" customWidth="1"/>
    <col min="20" max="20" width="18.85546875" style="1" customWidth="1"/>
    <col min="21" max="16384" width="9.140625" style="1"/>
  </cols>
  <sheetData>
    <row r="1" spans="1:20" ht="27.75" x14ac:dyDescent="0.65">
      <c r="A1" s="5" t="s">
        <v>0</v>
      </c>
      <c r="B1" s="5"/>
      <c r="C1" s="5"/>
      <c r="D1" s="5"/>
      <c r="E1" s="5"/>
      <c r="F1" s="5"/>
      <c r="G1" s="5"/>
      <c r="H1" s="5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2" customFormat="1" ht="27.75" x14ac:dyDescent="0.65">
      <c r="A2" s="5" t="s">
        <v>30</v>
      </c>
      <c r="B2" s="5"/>
      <c r="C2" s="5"/>
      <c r="D2" s="5"/>
      <c r="E2" s="5"/>
      <c r="F2" s="5"/>
      <c r="G2" s="5"/>
      <c r="H2" s="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s="3" customFormat="1" ht="29.25" customHeight="1" x14ac:dyDescent="0.65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27.75" x14ac:dyDescent="0.65">
      <c r="A4" s="4"/>
      <c r="B4" s="4"/>
      <c r="C4" s="4"/>
      <c r="D4" s="4"/>
      <c r="E4" s="4"/>
      <c r="F4" s="5"/>
      <c r="G4" s="5"/>
    </row>
    <row r="5" spans="1:20" ht="21" customHeight="1" x14ac:dyDescent="0.5">
      <c r="A5" s="55" t="s">
        <v>1</v>
      </c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0" t="s">
        <v>20</v>
      </c>
      <c r="P5" s="51"/>
      <c r="Q5" s="51"/>
      <c r="R5" s="51"/>
      <c r="S5" s="51"/>
      <c r="T5" s="46" t="s">
        <v>21</v>
      </c>
    </row>
    <row r="6" spans="1:20" ht="18.75" customHeight="1" x14ac:dyDescent="0.5">
      <c r="A6" s="56"/>
      <c r="B6" s="52" t="s">
        <v>3</v>
      </c>
      <c r="C6" s="52"/>
      <c r="D6" s="52" t="s">
        <v>4</v>
      </c>
      <c r="E6" s="52"/>
      <c r="F6" s="52" t="s">
        <v>5</v>
      </c>
      <c r="G6" s="52"/>
      <c r="H6" s="52" t="s">
        <v>6</v>
      </c>
      <c r="I6" s="52"/>
      <c r="J6" s="52" t="s">
        <v>7</v>
      </c>
      <c r="K6" s="52"/>
      <c r="L6" s="52" t="s">
        <v>13</v>
      </c>
      <c r="M6" s="52"/>
      <c r="N6" s="52" t="s">
        <v>8</v>
      </c>
      <c r="O6" s="53" t="s">
        <v>14</v>
      </c>
      <c r="P6" s="53" t="s">
        <v>16</v>
      </c>
      <c r="Q6" s="53" t="s">
        <v>19</v>
      </c>
      <c r="R6" s="49" t="s">
        <v>25</v>
      </c>
      <c r="S6" s="49" t="s">
        <v>27</v>
      </c>
      <c r="T6" s="47"/>
    </row>
    <row r="7" spans="1:20" ht="120" customHeight="1" x14ac:dyDescent="0.5">
      <c r="A7" s="57"/>
      <c r="B7" s="11" t="s">
        <v>12</v>
      </c>
      <c r="C7" s="11" t="s">
        <v>17</v>
      </c>
      <c r="D7" s="11" t="s">
        <v>12</v>
      </c>
      <c r="E7" s="11" t="s">
        <v>17</v>
      </c>
      <c r="F7" s="11" t="s">
        <v>12</v>
      </c>
      <c r="G7" s="11" t="s">
        <v>17</v>
      </c>
      <c r="H7" s="11" t="s">
        <v>12</v>
      </c>
      <c r="I7" s="11" t="s">
        <v>17</v>
      </c>
      <c r="J7" s="11" t="s">
        <v>12</v>
      </c>
      <c r="K7" s="11" t="s">
        <v>17</v>
      </c>
      <c r="L7" s="11" t="s">
        <v>12</v>
      </c>
      <c r="M7" s="11" t="s">
        <v>17</v>
      </c>
      <c r="N7" s="52"/>
      <c r="O7" s="54"/>
      <c r="P7" s="54"/>
      <c r="Q7" s="54"/>
      <c r="R7" s="49"/>
      <c r="S7" s="49"/>
      <c r="T7" s="48"/>
    </row>
    <row r="8" spans="1:20" ht="24" x14ac:dyDescent="0.55000000000000004">
      <c r="A8" s="6" t="s">
        <v>10</v>
      </c>
      <c r="B8" s="28">
        <f>B9</f>
        <v>0</v>
      </c>
      <c r="C8" s="28">
        <f t="shared" ref="C8:T9" si="0">C9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/>
      <c r="P8" s="28">
        <f t="shared" si="0"/>
        <v>0</v>
      </c>
      <c r="Q8" s="28">
        <f t="shared" si="0"/>
        <v>0</v>
      </c>
      <c r="R8" s="28">
        <f t="shared" si="0"/>
        <v>0</v>
      </c>
      <c r="S8" s="28">
        <f t="shared" si="0"/>
        <v>0</v>
      </c>
      <c r="T8" s="28">
        <f t="shared" si="0"/>
        <v>0</v>
      </c>
    </row>
    <row r="9" spans="1:20" s="8" customFormat="1" ht="24" x14ac:dyDescent="0.5">
      <c r="A9" s="45" t="s">
        <v>34</v>
      </c>
      <c r="B9" s="45">
        <f>B10</f>
        <v>0</v>
      </c>
      <c r="C9" s="45">
        <f t="shared" si="0"/>
        <v>0</v>
      </c>
      <c r="D9" s="45">
        <f t="shared" si="0"/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 t="shared" si="0"/>
        <v>0</v>
      </c>
      <c r="O9" s="45"/>
      <c r="P9" s="45">
        <f t="shared" si="0"/>
        <v>0</v>
      </c>
      <c r="Q9" s="45">
        <f t="shared" si="0"/>
        <v>0</v>
      </c>
      <c r="R9" s="45">
        <f t="shared" si="0"/>
        <v>0</v>
      </c>
      <c r="S9" s="45">
        <f t="shared" si="0"/>
        <v>0</v>
      </c>
      <c r="T9" s="45">
        <f t="shared" si="0"/>
        <v>0</v>
      </c>
    </row>
    <row r="10" spans="1:20" ht="24" x14ac:dyDescent="0.55000000000000004">
      <c r="A10" s="29" t="s">
        <v>9</v>
      </c>
      <c r="B10" s="30">
        <f>B11+B14</f>
        <v>0</v>
      </c>
      <c r="C10" s="30">
        <f t="shared" ref="C10:T10" si="1">C11+C14</f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30"/>
      <c r="P10" s="30">
        <f t="shared" si="1"/>
        <v>0</v>
      </c>
      <c r="Q10" s="30">
        <f t="shared" si="1"/>
        <v>0</v>
      </c>
      <c r="R10" s="30">
        <f t="shared" si="1"/>
        <v>0</v>
      </c>
      <c r="S10" s="30">
        <f t="shared" si="1"/>
        <v>0</v>
      </c>
      <c r="T10" s="30">
        <f t="shared" si="1"/>
        <v>0</v>
      </c>
    </row>
    <row r="11" spans="1:20" ht="24" x14ac:dyDescent="0.55000000000000004">
      <c r="A11" s="24" t="s">
        <v>33</v>
      </c>
      <c r="B11" s="18">
        <f>B12</f>
        <v>0</v>
      </c>
      <c r="C11" s="18">
        <f t="shared" ref="C11:F11" si="2">C12</f>
        <v>0</v>
      </c>
      <c r="D11" s="18">
        <f t="shared" si="2"/>
        <v>0</v>
      </c>
      <c r="E11" s="18">
        <f t="shared" si="2"/>
        <v>0</v>
      </c>
      <c r="F11" s="18">
        <f t="shared" si="2"/>
        <v>0</v>
      </c>
      <c r="G11" s="18">
        <f>G12</f>
        <v>0</v>
      </c>
      <c r="H11" s="18">
        <f>H13</f>
        <v>0</v>
      </c>
      <c r="I11" s="18">
        <f t="shared" ref="I11:K11" si="3">I13</f>
        <v>0</v>
      </c>
      <c r="J11" s="18">
        <f t="shared" si="3"/>
        <v>0</v>
      </c>
      <c r="K11" s="18">
        <f t="shared" si="3"/>
        <v>0</v>
      </c>
      <c r="L11" s="19">
        <f>SUM(L12:L13)</f>
        <v>0</v>
      </c>
      <c r="M11" s="19">
        <f t="shared" ref="M11" si="4">SUM(M12:M13)</f>
        <v>0</v>
      </c>
      <c r="N11" s="19">
        <f t="shared" ref="N11:N16" si="5">SUM(L11:M11)</f>
        <v>0</v>
      </c>
      <c r="O11" s="25"/>
      <c r="P11" s="26">
        <f>SUM(P12:P13)</f>
        <v>0</v>
      </c>
      <c r="Q11" s="19">
        <f>SUM(Q12:Q13)</f>
        <v>0</v>
      </c>
      <c r="R11" s="19">
        <f>SUM(R12:R13)</f>
        <v>0</v>
      </c>
      <c r="S11" s="19">
        <f t="shared" ref="S11" si="6">SUM(S12:S13)</f>
        <v>0</v>
      </c>
      <c r="T11" s="19">
        <f>SUM(T12:T13)</f>
        <v>0</v>
      </c>
    </row>
    <row r="12" spans="1:20" ht="24" x14ac:dyDescent="0.55000000000000004">
      <c r="A12" s="7" t="s">
        <v>28</v>
      </c>
      <c r="B12" s="13"/>
      <c r="C12" s="13"/>
      <c r="D12" s="13"/>
      <c r="E12" s="13"/>
      <c r="F12" s="38"/>
      <c r="G12" s="31"/>
      <c r="H12" s="31"/>
      <c r="I12" s="14"/>
      <c r="J12" s="34"/>
      <c r="K12" s="34"/>
      <c r="L12" s="14">
        <f>B12+D12+F12+H12</f>
        <v>0</v>
      </c>
      <c r="M12" s="14">
        <f>C12+E12+G12+I12</f>
        <v>0</v>
      </c>
      <c r="N12" s="14">
        <f t="shared" si="5"/>
        <v>0</v>
      </c>
      <c r="O12" s="7">
        <v>20000</v>
      </c>
      <c r="P12" s="14">
        <f>L12*O12</f>
        <v>0</v>
      </c>
      <c r="Q12" s="14">
        <f>(B12+C12)*1000</f>
        <v>0</v>
      </c>
      <c r="R12" s="34"/>
      <c r="S12" s="14">
        <f>8000*M12</f>
        <v>0</v>
      </c>
      <c r="T12" s="14">
        <f>SUM(P12:S12)</f>
        <v>0</v>
      </c>
    </row>
    <row r="13" spans="1:20" s="17" customFormat="1" ht="48" x14ac:dyDescent="0.5">
      <c r="A13" s="22" t="s">
        <v>29</v>
      </c>
      <c r="B13" s="41"/>
      <c r="C13" s="41"/>
      <c r="D13" s="41"/>
      <c r="E13" s="41"/>
      <c r="F13" s="39"/>
      <c r="G13" s="40"/>
      <c r="H13" s="40"/>
      <c r="I13" s="43"/>
      <c r="J13" s="21"/>
      <c r="K13" s="21"/>
      <c r="L13" s="32">
        <f>J13</f>
        <v>0</v>
      </c>
      <c r="M13" s="23">
        <f>K13</f>
        <v>0</v>
      </c>
      <c r="N13" s="21">
        <f t="shared" si="5"/>
        <v>0</v>
      </c>
      <c r="O13" s="22">
        <v>18000</v>
      </c>
      <c r="P13" s="23">
        <f>L13*O13</f>
        <v>0</v>
      </c>
      <c r="Q13" s="37"/>
      <c r="R13" s="20">
        <f>M13*6000</f>
        <v>0</v>
      </c>
      <c r="S13" s="37"/>
      <c r="T13" s="21">
        <f>SUM(P13:S13)</f>
        <v>0</v>
      </c>
    </row>
    <row r="14" spans="1:20" ht="24" x14ac:dyDescent="0.55000000000000004">
      <c r="A14" s="27" t="s">
        <v>11</v>
      </c>
      <c r="B14" s="18">
        <f>B15</f>
        <v>0</v>
      </c>
      <c r="C14" s="18">
        <f t="shared" ref="C14:F14" si="7">C15</f>
        <v>0</v>
      </c>
      <c r="D14" s="18">
        <f t="shared" si="7"/>
        <v>0</v>
      </c>
      <c r="E14" s="18">
        <f t="shared" si="7"/>
        <v>0</v>
      </c>
      <c r="F14" s="18">
        <f t="shared" si="7"/>
        <v>0</v>
      </c>
      <c r="G14" s="18">
        <f>G15</f>
        <v>0</v>
      </c>
      <c r="H14" s="18">
        <f>H16</f>
        <v>0</v>
      </c>
      <c r="I14" s="18">
        <f t="shared" ref="I14:K14" si="8">I16</f>
        <v>0</v>
      </c>
      <c r="J14" s="18">
        <f t="shared" si="8"/>
        <v>0</v>
      </c>
      <c r="K14" s="18">
        <f t="shared" si="8"/>
        <v>0</v>
      </c>
      <c r="L14" s="19">
        <f>SUM(L15:L16)</f>
        <v>0</v>
      </c>
      <c r="M14" s="19">
        <f t="shared" ref="M14" si="9">SUM(M15:M16)</f>
        <v>0</v>
      </c>
      <c r="N14" s="19">
        <f t="shared" si="5"/>
        <v>0</v>
      </c>
      <c r="O14" s="18"/>
      <c r="P14" s="19">
        <f>SUM(P15:P16)</f>
        <v>0</v>
      </c>
      <c r="Q14" s="19">
        <f>SUM(Q15:Q16)</f>
        <v>0</v>
      </c>
      <c r="R14" s="19">
        <f>SUM(R15:R16)</f>
        <v>0</v>
      </c>
      <c r="S14" s="19">
        <f t="shared" ref="S14" si="10">SUM(S15:S16)</f>
        <v>0</v>
      </c>
      <c r="T14" s="19">
        <f>SUM(T15:T16)</f>
        <v>0</v>
      </c>
    </row>
    <row r="15" spans="1:20" ht="24" x14ac:dyDescent="0.55000000000000004">
      <c r="A15" s="7" t="s">
        <v>28</v>
      </c>
      <c r="B15" s="13"/>
      <c r="C15" s="13"/>
      <c r="D15" s="13"/>
      <c r="E15" s="13"/>
      <c r="F15" s="38"/>
      <c r="G15" s="31"/>
      <c r="H15" s="31"/>
      <c r="I15" s="14"/>
      <c r="J15" s="34"/>
      <c r="K15" s="34"/>
      <c r="L15" s="14">
        <f>B15+D15+F15+H15</f>
        <v>0</v>
      </c>
      <c r="M15" s="14">
        <f>C15+E15+G15+I15</f>
        <v>0</v>
      </c>
      <c r="N15" s="14">
        <f t="shared" si="5"/>
        <v>0</v>
      </c>
      <c r="O15" s="7">
        <v>20000</v>
      </c>
      <c r="P15" s="14">
        <f>L15*O15</f>
        <v>0</v>
      </c>
      <c r="Q15" s="14">
        <f>(B15+C15)*1000</f>
        <v>0</v>
      </c>
      <c r="R15" s="34"/>
      <c r="S15" s="14">
        <f>8000*M15</f>
        <v>0</v>
      </c>
      <c r="T15" s="14">
        <f>SUM(P15:S15)</f>
        <v>0</v>
      </c>
    </row>
    <row r="16" spans="1:20" s="17" customFormat="1" ht="48" x14ac:dyDescent="0.5">
      <c r="A16" s="22" t="s">
        <v>29</v>
      </c>
      <c r="B16" s="41"/>
      <c r="C16" s="41"/>
      <c r="D16" s="41"/>
      <c r="E16" s="41"/>
      <c r="F16" s="39"/>
      <c r="G16" s="40"/>
      <c r="H16" s="40"/>
      <c r="I16" s="43"/>
      <c r="J16" s="21"/>
      <c r="K16" s="21"/>
      <c r="L16" s="32">
        <f>J16</f>
        <v>0</v>
      </c>
      <c r="M16" s="23">
        <f>K16</f>
        <v>0</v>
      </c>
      <c r="N16" s="21">
        <f t="shared" si="5"/>
        <v>0</v>
      </c>
      <c r="O16" s="22">
        <v>18000</v>
      </c>
      <c r="P16" s="23">
        <f>L16*O16</f>
        <v>0</v>
      </c>
      <c r="Q16" s="37"/>
      <c r="R16" s="20">
        <f>M16*6000</f>
        <v>0</v>
      </c>
      <c r="S16" s="37"/>
      <c r="T16" s="21">
        <f>SUM(P16:S16)</f>
        <v>0</v>
      </c>
    </row>
    <row r="18" spans="1:1" ht="24" x14ac:dyDescent="0.55000000000000004">
      <c r="A18" s="2"/>
    </row>
  </sheetData>
  <mergeCells count="16">
    <mergeCell ref="A5:A7"/>
    <mergeCell ref="B5:N5"/>
    <mergeCell ref="O5:S5"/>
    <mergeCell ref="T5:T7"/>
    <mergeCell ref="B6:C6"/>
    <mergeCell ref="D6:E6"/>
    <mergeCell ref="F6:G6"/>
    <mergeCell ref="H6:I6"/>
    <mergeCell ref="J6:K6"/>
    <mergeCell ref="L6:M6"/>
    <mergeCell ref="N6:N7"/>
    <mergeCell ref="O6:O7"/>
    <mergeCell ref="P6:P7"/>
    <mergeCell ref="R6:R7"/>
    <mergeCell ref="S6:S7"/>
    <mergeCell ref="Q6:Q7"/>
  </mergeCells>
  <printOptions horizontalCentered="1"/>
  <pageMargins left="0.23622047244094491" right="0.19685039370078741" top="0.43307086614173229" bottom="0.15748031496062992" header="0.35433070866141736" footer="0.15748031496062992"/>
  <pageSetup paperSize="9" scale="64" orientation="landscape" r:id="rId1"/>
  <headerFooter alignWithMargins="0"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ใบคั่น</vt:lpstr>
      <vt:lpstr>คณะบริหารธุรกิจ 2-66</vt:lpstr>
      <vt:lpstr>คณะบริหารธุรกิจ 1-67</vt:lpstr>
      <vt:lpstr>'คณะบริหารธุรกิจ 1-67'!Print_Area</vt:lpstr>
      <vt:lpstr>'คณะบริหารธุรกิจ 2-66'!Print_Area</vt:lpstr>
      <vt:lpstr>ใบคั่น!Print_Area</vt:lpstr>
      <vt:lpstr>'คณะบริหารธุรกิจ 1-67'!Print_Titles</vt:lpstr>
      <vt:lpstr>'คณะบริหารธุรกิจ 2-66'!Print_Titles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พจนีย์ จันที</cp:lastModifiedBy>
  <cp:lastPrinted>2020-12-01T09:33:54Z</cp:lastPrinted>
  <dcterms:created xsi:type="dcterms:W3CDTF">2016-03-08T07:10:58Z</dcterms:created>
  <dcterms:modified xsi:type="dcterms:W3CDTF">2022-10-28T03:06:33Z</dcterms:modified>
</cp:coreProperties>
</file>