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M 2025\งานงบประมาณและแผน (รอม)\ประมาณการรายรับ 70\แบบฟอร์มประมาณการรายรับ 70 (ฝ่ายต่างๆ)\"/>
    </mc:Choice>
  </mc:AlternateContent>
  <xr:revisionPtr revIDLastSave="0" documentId="13_ncr:1_{227B1264-FF1E-4569-9F10-C12556B2B02B}" xr6:coauthVersionLast="47" xr6:coauthVersionMax="47" xr10:uidLastSave="{00000000-0000-0000-0000-000000000000}"/>
  <bookViews>
    <workbookView xWindow="-120" yWindow="-120" windowWidth="29040" windowHeight="15720" activeTab="2" xr2:uid="{938D2AEE-9AE9-44CC-A3D6-E53E7F935E4F}"/>
  </bookViews>
  <sheets>
    <sheet name="การคำนวณประมาณการรายรับ 1" sheetId="1" r:id="rId1"/>
    <sheet name="การคำนวณประมาณการรายรับ 2" sheetId="2" r:id="rId2"/>
    <sheet name="สรุปรายรับ" sheetId="7" r:id="rId3"/>
    <sheet name="ป.ตรี ภาคปกติ_2-69" sheetId="3" r:id="rId4"/>
    <sheet name="ป.ตรี ภาคปกติ_1-70" sheetId="4" r:id="rId5"/>
    <sheet name="ป.ตรี ภาคพิเศษ_2-69 " sheetId="5" r:id="rId6"/>
    <sheet name="ป.ตรี ภาคพิเศษ_1-70 " sheetId="6" r:id="rId7"/>
  </sheets>
  <externalReferences>
    <externalReference r:id="rId8"/>
    <externalReference r:id="rId9"/>
  </externalReferences>
  <definedNames>
    <definedName name="_xlnm.Print_Area" localSheetId="0">'การคำนวณประมาณการรายรับ 1'!$A$1:$N$6</definedName>
    <definedName name="_xlnm.Print_Area" localSheetId="1">'การคำนวณประมาณการรายรับ 2'!$A$1:$N$5</definedName>
    <definedName name="_xlnm.Print_Area" localSheetId="4">'ป.ตรี ภาคปกติ_1-70'!$A$1:$X$35</definedName>
    <definedName name="_xlnm.Print_Area" localSheetId="3">'ป.ตรี ภาคปกติ_2-69'!$A$1:$W$35</definedName>
    <definedName name="_xlnm.Print_Area" localSheetId="6">'ป.ตรี ภาคพิเศษ_1-70 '!$A$1:$X$16</definedName>
    <definedName name="_xlnm.Print_Area" localSheetId="5">'ป.ตรี ภาคพิเศษ_2-69 '!$A$1:$W$16</definedName>
    <definedName name="_xlnm.Print_Area" localSheetId="2">สรุปรายรับ!$A$1:$M$16</definedName>
    <definedName name="_xlnm.Print_Titles" localSheetId="4">'ป.ตรี ภาคปกติ_1-70'!$1:$3</definedName>
    <definedName name="_xlnm.Print_Titles" localSheetId="3">'ป.ตรี ภาคปกติ_2-69'!$1:$3</definedName>
    <definedName name="_xlnm.Print_Titles" localSheetId="6">'ป.ตรี ภาคพิเศษ_1-70 '!$1:$3</definedName>
    <definedName name="_xlnm.Print_Titles" localSheetId="5">'ป.ตรี ภาคพิเศษ_2-69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K11" i="7"/>
  <c r="I11" i="7"/>
  <c r="J11" i="7" s="1"/>
  <c r="G11" i="7"/>
  <c r="I10" i="7"/>
  <c r="L10" i="7" s="1"/>
  <c r="H10" i="7"/>
  <c r="K10" i="7" s="1"/>
  <c r="M10" i="7" s="1"/>
  <c r="G10" i="7"/>
  <c r="L9" i="7"/>
  <c r="K9" i="7"/>
  <c r="M9" i="7" s="1"/>
  <c r="J9" i="7"/>
  <c r="G9" i="7"/>
  <c r="L8" i="7"/>
  <c r="H8" i="7"/>
  <c r="K8" i="7" s="1"/>
  <c r="M8" i="7" s="1"/>
  <c r="G8" i="7"/>
  <c r="I7" i="7"/>
  <c r="I12" i="7" s="1"/>
  <c r="H7" i="7"/>
  <c r="J7" i="7" s="1"/>
  <c r="E7" i="7"/>
  <c r="G7" i="7" s="1"/>
  <c r="G12" i="7" s="1"/>
  <c r="M11" i="7" l="1"/>
  <c r="J12" i="7"/>
  <c r="K7" i="7"/>
  <c r="L7" i="7"/>
  <c r="L12" i="7" s="1"/>
  <c r="L11" i="7"/>
  <c r="E12" i="7"/>
  <c r="J8" i="7"/>
  <c r="J10" i="7"/>
  <c r="H12" i="7"/>
  <c r="K12" i="7" l="1"/>
  <c r="M7" i="7"/>
  <c r="M12" i="7" s="1"/>
  <c r="V15" i="6" l="1"/>
  <c r="U15" i="6"/>
  <c r="W15" i="6" s="1"/>
  <c r="T15" i="6"/>
  <c r="R15" i="6"/>
  <c r="Q15" i="6"/>
  <c r="Q12" i="6" s="1"/>
  <c r="Q11" i="6" s="1"/>
  <c r="Q10" i="6" s="1"/>
  <c r="M15" i="6"/>
  <c r="L15" i="6"/>
  <c r="N15" i="6" s="1"/>
  <c r="V14" i="6"/>
  <c r="U14" i="6"/>
  <c r="W14" i="6" s="1"/>
  <c r="T14" i="6"/>
  <c r="S14" i="6"/>
  <c r="R14" i="6"/>
  <c r="Q14" i="6"/>
  <c r="M14" i="6"/>
  <c r="L14" i="6"/>
  <c r="N14" i="6" s="1"/>
  <c r="V13" i="6"/>
  <c r="V12" i="6" s="1"/>
  <c r="V11" i="6" s="1"/>
  <c r="V10" i="6" s="1"/>
  <c r="U13" i="6"/>
  <c r="U12" i="6" s="1"/>
  <c r="U11" i="6" s="1"/>
  <c r="U10" i="6" s="1"/>
  <c r="T13" i="6"/>
  <c r="T12" i="6" s="1"/>
  <c r="T11" i="6" s="1"/>
  <c r="T10" i="6" s="1"/>
  <c r="S13" i="6"/>
  <c r="R13" i="6"/>
  <c r="Q13" i="6"/>
  <c r="M13" i="6"/>
  <c r="M12" i="6" s="1"/>
  <c r="M11" i="6" s="1"/>
  <c r="M10" i="6" s="1"/>
  <c r="L13" i="6"/>
  <c r="N13" i="6" s="1"/>
  <c r="R12" i="6"/>
  <c r="R11" i="6" s="1"/>
  <c r="R10" i="6" s="1"/>
  <c r="K12" i="6"/>
  <c r="K11" i="6" s="1"/>
  <c r="K10" i="6" s="1"/>
  <c r="J12" i="6"/>
  <c r="J11" i="6" s="1"/>
  <c r="J10" i="6" s="1"/>
  <c r="I12" i="6"/>
  <c r="I11" i="6" s="1"/>
  <c r="I10" i="6" s="1"/>
  <c r="H12" i="6"/>
  <c r="G12" i="6"/>
  <c r="F12" i="6"/>
  <c r="E12" i="6"/>
  <c r="E11" i="6" s="1"/>
  <c r="E10" i="6" s="1"/>
  <c r="D12" i="6"/>
  <c r="D11" i="6" s="1"/>
  <c r="D10" i="6" s="1"/>
  <c r="C12" i="6"/>
  <c r="B12" i="6"/>
  <c r="H11" i="6"/>
  <c r="H10" i="6" s="1"/>
  <c r="G11" i="6"/>
  <c r="G10" i="6" s="1"/>
  <c r="F11" i="6"/>
  <c r="F10" i="6" s="1"/>
  <c r="C11" i="6"/>
  <c r="B11" i="6"/>
  <c r="B10" i="6" s="1"/>
  <c r="C10" i="6"/>
  <c r="U15" i="5"/>
  <c r="T15" i="5"/>
  <c r="V15" i="5" s="1"/>
  <c r="S15" i="5"/>
  <c r="R15" i="5"/>
  <c r="Q15" i="5"/>
  <c r="M15" i="5"/>
  <c r="L15" i="5"/>
  <c r="L12" i="5" s="1"/>
  <c r="L11" i="5" s="1"/>
  <c r="L10" i="5" s="1"/>
  <c r="W14" i="5"/>
  <c r="U14" i="5"/>
  <c r="T14" i="5"/>
  <c r="V14" i="5" s="1"/>
  <c r="S14" i="5"/>
  <c r="R14" i="5"/>
  <c r="Q14" i="5"/>
  <c r="M14" i="5"/>
  <c r="L14" i="5"/>
  <c r="N14" i="5" s="1"/>
  <c r="U13" i="5"/>
  <c r="T13" i="5"/>
  <c r="R13" i="5"/>
  <c r="R12" i="5" s="1"/>
  <c r="R11" i="5" s="1"/>
  <c r="R10" i="5" s="1"/>
  <c r="Q13" i="5"/>
  <c r="S13" i="5" s="1"/>
  <c r="N13" i="5"/>
  <c r="M13" i="5"/>
  <c r="L13" i="5"/>
  <c r="T12" i="5"/>
  <c r="T11" i="5" s="1"/>
  <c r="T10" i="5" s="1"/>
  <c r="S12" i="5"/>
  <c r="S11" i="5" s="1"/>
  <c r="S10" i="5" s="1"/>
  <c r="M12" i="5"/>
  <c r="K12" i="5"/>
  <c r="K11" i="5" s="1"/>
  <c r="K10" i="5" s="1"/>
  <c r="J12" i="5"/>
  <c r="I12" i="5"/>
  <c r="H12" i="5"/>
  <c r="G12" i="5"/>
  <c r="F12" i="5"/>
  <c r="F11" i="5" s="1"/>
  <c r="F10" i="5" s="1"/>
  <c r="E12" i="5"/>
  <c r="E11" i="5" s="1"/>
  <c r="E10" i="5" s="1"/>
  <c r="D12" i="5"/>
  <c r="C12" i="5"/>
  <c r="B12" i="5"/>
  <c r="M11" i="5"/>
  <c r="M10" i="5" s="1"/>
  <c r="J11" i="5"/>
  <c r="I11" i="5"/>
  <c r="H11" i="5"/>
  <c r="H10" i="5" s="1"/>
  <c r="G11" i="5"/>
  <c r="G10" i="5" s="1"/>
  <c r="D11" i="5"/>
  <c r="C11" i="5"/>
  <c r="B11" i="5"/>
  <c r="B10" i="5" s="1"/>
  <c r="J10" i="5"/>
  <c r="I10" i="5"/>
  <c r="D10" i="5"/>
  <c r="C10" i="5"/>
  <c r="V34" i="4"/>
  <c r="U34" i="4"/>
  <c r="W34" i="4" s="1"/>
  <c r="T34" i="4"/>
  <c r="R34" i="4"/>
  <c r="Q34" i="4"/>
  <c r="S34" i="4" s="1"/>
  <c r="N34" i="4"/>
  <c r="M34" i="4"/>
  <c r="L34" i="4"/>
  <c r="V33" i="4"/>
  <c r="U33" i="4"/>
  <c r="W33" i="4" s="1"/>
  <c r="T33" i="4"/>
  <c r="S33" i="4"/>
  <c r="X33" i="4" s="1"/>
  <c r="R33" i="4"/>
  <c r="Q33" i="4"/>
  <c r="M33" i="4"/>
  <c r="L33" i="4"/>
  <c r="N33" i="4" s="1"/>
  <c r="V32" i="4"/>
  <c r="U32" i="4"/>
  <c r="W32" i="4" s="1"/>
  <c r="T32" i="4"/>
  <c r="R32" i="4"/>
  <c r="S32" i="4" s="1"/>
  <c r="X32" i="4" s="1"/>
  <c r="Q32" i="4"/>
  <c r="M32" i="4"/>
  <c r="L32" i="4"/>
  <c r="N32" i="4" s="1"/>
  <c r="W31" i="4"/>
  <c r="V31" i="4"/>
  <c r="U31" i="4"/>
  <c r="T31" i="4"/>
  <c r="R31" i="4"/>
  <c r="Q31" i="4"/>
  <c r="S31" i="4" s="1"/>
  <c r="X31" i="4" s="1"/>
  <c r="M31" i="4"/>
  <c r="L31" i="4"/>
  <c r="N31" i="4" s="1"/>
  <c r="W30" i="4"/>
  <c r="V30" i="4"/>
  <c r="U30" i="4"/>
  <c r="T30" i="4"/>
  <c r="R30" i="4"/>
  <c r="Q30" i="4"/>
  <c r="S30" i="4" s="1"/>
  <c r="X30" i="4" s="1"/>
  <c r="N30" i="4"/>
  <c r="M30" i="4"/>
  <c r="L30" i="4"/>
  <c r="W29" i="4"/>
  <c r="V29" i="4"/>
  <c r="U29" i="4"/>
  <c r="T29" i="4"/>
  <c r="R29" i="4"/>
  <c r="Q29" i="4"/>
  <c r="S29" i="4" s="1"/>
  <c r="X29" i="4" s="1"/>
  <c r="M29" i="4"/>
  <c r="N29" i="4" s="1"/>
  <c r="L29" i="4"/>
  <c r="V28" i="4"/>
  <c r="U28" i="4"/>
  <c r="W28" i="4" s="1"/>
  <c r="T28" i="4"/>
  <c r="R28" i="4"/>
  <c r="Q28" i="4"/>
  <c r="S28" i="4" s="1"/>
  <c r="M28" i="4"/>
  <c r="L28" i="4"/>
  <c r="N28" i="4" s="1"/>
  <c r="V27" i="4"/>
  <c r="U27" i="4"/>
  <c r="W27" i="4" s="1"/>
  <c r="T27" i="4"/>
  <c r="S27" i="4"/>
  <c r="R27" i="4"/>
  <c r="Q27" i="4"/>
  <c r="M27" i="4"/>
  <c r="L27" i="4"/>
  <c r="N27" i="4" s="1"/>
  <c r="V26" i="4"/>
  <c r="U26" i="4"/>
  <c r="W26" i="4" s="1"/>
  <c r="X26" i="4" s="1"/>
  <c r="T26" i="4"/>
  <c r="S26" i="4"/>
  <c r="R26" i="4"/>
  <c r="Q26" i="4"/>
  <c r="M26" i="4"/>
  <c r="M23" i="4" s="1"/>
  <c r="L26" i="4"/>
  <c r="N26" i="4" s="1"/>
  <c r="W25" i="4"/>
  <c r="V25" i="4"/>
  <c r="U25" i="4"/>
  <c r="T25" i="4"/>
  <c r="R25" i="4"/>
  <c r="S25" i="4" s="1"/>
  <c r="Q25" i="4"/>
  <c r="M25" i="4"/>
  <c r="L25" i="4"/>
  <c r="N25" i="4" s="1"/>
  <c r="N23" i="4" s="1"/>
  <c r="W24" i="4"/>
  <c r="V24" i="4"/>
  <c r="U24" i="4"/>
  <c r="T24" i="4"/>
  <c r="T23" i="4" s="1"/>
  <c r="R24" i="4"/>
  <c r="Q24" i="4"/>
  <c r="S24" i="4" s="1"/>
  <c r="N24" i="4"/>
  <c r="M24" i="4"/>
  <c r="L24" i="4"/>
  <c r="V23" i="4"/>
  <c r="U23" i="4"/>
  <c r="K23" i="4"/>
  <c r="J23" i="4"/>
  <c r="I23" i="4"/>
  <c r="H23" i="4"/>
  <c r="G23" i="4"/>
  <c r="G18" i="4" s="1"/>
  <c r="G10" i="4" s="1"/>
  <c r="F23" i="4"/>
  <c r="E23" i="4"/>
  <c r="D23" i="4"/>
  <c r="C23" i="4"/>
  <c r="B23" i="4"/>
  <c r="V22" i="4"/>
  <c r="U22" i="4"/>
  <c r="U19" i="4" s="1"/>
  <c r="U18" i="4" s="1"/>
  <c r="T22" i="4"/>
  <c r="R22" i="4"/>
  <c r="S22" i="4" s="1"/>
  <c r="Q22" i="4"/>
  <c r="M22" i="4"/>
  <c r="L22" i="4"/>
  <c r="N22" i="4" s="1"/>
  <c r="W21" i="4"/>
  <c r="V21" i="4"/>
  <c r="U21" i="4"/>
  <c r="T21" i="4"/>
  <c r="R21" i="4"/>
  <c r="R19" i="4" s="1"/>
  <c r="Q21" i="4"/>
  <c r="M21" i="4"/>
  <c r="L21" i="4"/>
  <c r="N21" i="4" s="1"/>
  <c r="W20" i="4"/>
  <c r="V20" i="4"/>
  <c r="U20" i="4"/>
  <c r="T20" i="4"/>
  <c r="T19" i="4" s="1"/>
  <c r="R20" i="4"/>
  <c r="Q20" i="4"/>
  <c r="N20" i="4"/>
  <c r="N19" i="4" s="1"/>
  <c r="M20" i="4"/>
  <c r="L20" i="4"/>
  <c r="L19" i="4" s="1"/>
  <c r="V19" i="4"/>
  <c r="M19" i="4"/>
  <c r="M18" i="4" s="1"/>
  <c r="K19" i="4"/>
  <c r="J19" i="4"/>
  <c r="I19" i="4"/>
  <c r="I18" i="4" s="1"/>
  <c r="H19" i="4"/>
  <c r="H18" i="4" s="1"/>
  <c r="G19" i="4"/>
  <c r="F19" i="4"/>
  <c r="E19" i="4"/>
  <c r="D19" i="4"/>
  <c r="D18" i="4" s="1"/>
  <c r="C19" i="4"/>
  <c r="C18" i="4" s="1"/>
  <c r="B19" i="4"/>
  <c r="T18" i="4"/>
  <c r="K18" i="4"/>
  <c r="J18" i="4"/>
  <c r="F18" i="4"/>
  <c r="E18" i="4"/>
  <c r="V17" i="4"/>
  <c r="V15" i="4" s="1"/>
  <c r="U17" i="4"/>
  <c r="T17" i="4"/>
  <c r="R17" i="4"/>
  <c r="Q17" i="4"/>
  <c r="S17" i="4" s="1"/>
  <c r="N17" i="4"/>
  <c r="M17" i="4"/>
  <c r="L17" i="4"/>
  <c r="V16" i="4"/>
  <c r="U16" i="4"/>
  <c r="T16" i="4"/>
  <c r="R16" i="4"/>
  <c r="R15" i="4" s="1"/>
  <c r="Q16" i="4"/>
  <c r="Q15" i="4" s="1"/>
  <c r="M16" i="4"/>
  <c r="N16" i="4" s="1"/>
  <c r="N15" i="4" s="1"/>
  <c r="L16" i="4"/>
  <c r="T15" i="4"/>
  <c r="T11" i="4" s="1"/>
  <c r="L15" i="4"/>
  <c r="K15" i="4"/>
  <c r="K11" i="4" s="1"/>
  <c r="J15" i="4"/>
  <c r="I15" i="4"/>
  <c r="H15" i="4"/>
  <c r="G15" i="4"/>
  <c r="F15" i="4"/>
  <c r="F11" i="4" s="1"/>
  <c r="F10" i="4" s="1"/>
  <c r="E15" i="4"/>
  <c r="E11" i="4" s="1"/>
  <c r="E10" i="4" s="1"/>
  <c r="D15" i="4"/>
  <c r="C15" i="4"/>
  <c r="B15" i="4"/>
  <c r="W14" i="4"/>
  <c r="V14" i="4"/>
  <c r="U14" i="4"/>
  <c r="T14" i="4"/>
  <c r="R14" i="4"/>
  <c r="Q14" i="4"/>
  <c r="N14" i="4"/>
  <c r="M14" i="4"/>
  <c r="L14" i="4"/>
  <c r="V13" i="4"/>
  <c r="W13" i="4" s="1"/>
  <c r="W12" i="4" s="1"/>
  <c r="U13" i="4"/>
  <c r="T13" i="4"/>
  <c r="R13" i="4"/>
  <c r="R12" i="4" s="1"/>
  <c r="R11" i="4" s="1"/>
  <c r="Q13" i="4"/>
  <c r="S13" i="4" s="1"/>
  <c r="M13" i="4"/>
  <c r="M12" i="4" s="1"/>
  <c r="L13" i="4"/>
  <c r="V12" i="4"/>
  <c r="V11" i="4" s="1"/>
  <c r="U12" i="4"/>
  <c r="T12" i="4"/>
  <c r="L12" i="4"/>
  <c r="K12" i="4"/>
  <c r="J12" i="4"/>
  <c r="I12" i="4"/>
  <c r="H12" i="4"/>
  <c r="H11" i="4" s="1"/>
  <c r="H10" i="4" s="1"/>
  <c r="G12" i="4"/>
  <c r="G11" i="4" s="1"/>
  <c r="F12" i="4"/>
  <c r="E12" i="4"/>
  <c r="D12" i="4"/>
  <c r="C12" i="4"/>
  <c r="C11" i="4" s="1"/>
  <c r="C10" i="4" s="1"/>
  <c r="B12" i="4"/>
  <c r="B11" i="4" s="1"/>
  <c r="J11" i="4"/>
  <c r="J10" i="4" s="1"/>
  <c r="I11" i="4"/>
  <c r="I10" i="4" s="1"/>
  <c r="D11" i="4"/>
  <c r="T10" i="4"/>
  <c r="V34" i="3"/>
  <c r="U34" i="3"/>
  <c r="T34" i="3"/>
  <c r="R34" i="3"/>
  <c r="Q34" i="3"/>
  <c r="S34" i="3" s="1"/>
  <c r="W34" i="3" s="1"/>
  <c r="N34" i="3"/>
  <c r="M34" i="3"/>
  <c r="L34" i="3"/>
  <c r="U33" i="3"/>
  <c r="V33" i="3" s="1"/>
  <c r="T33" i="3"/>
  <c r="R33" i="3"/>
  <c r="Q33" i="3"/>
  <c r="S33" i="3" s="1"/>
  <c r="M33" i="3"/>
  <c r="L33" i="3"/>
  <c r="U32" i="3"/>
  <c r="T32" i="3"/>
  <c r="V32" i="3" s="1"/>
  <c r="R32" i="3"/>
  <c r="S32" i="3" s="1"/>
  <c r="W32" i="3" s="1"/>
  <c r="Q32" i="3"/>
  <c r="M32" i="3"/>
  <c r="L32" i="3"/>
  <c r="N32" i="3" s="1"/>
  <c r="W31" i="3"/>
  <c r="V31" i="3"/>
  <c r="U31" i="3"/>
  <c r="T31" i="3"/>
  <c r="R31" i="3"/>
  <c r="Q31" i="3"/>
  <c r="S31" i="3" s="1"/>
  <c r="N31" i="3"/>
  <c r="M31" i="3"/>
  <c r="L31" i="3"/>
  <c r="U30" i="3"/>
  <c r="T30" i="3"/>
  <c r="R30" i="3"/>
  <c r="Q30" i="3"/>
  <c r="S30" i="3" s="1"/>
  <c r="M30" i="3"/>
  <c r="L30" i="3"/>
  <c r="N30" i="3" s="1"/>
  <c r="U29" i="3"/>
  <c r="T29" i="3"/>
  <c r="V29" i="3" s="1"/>
  <c r="R29" i="3"/>
  <c r="S29" i="3" s="1"/>
  <c r="W29" i="3" s="1"/>
  <c r="Q29" i="3"/>
  <c r="M29" i="3"/>
  <c r="L29" i="3"/>
  <c r="N29" i="3" s="1"/>
  <c r="V28" i="3"/>
  <c r="W28" i="3" s="1"/>
  <c r="U28" i="3"/>
  <c r="T28" i="3"/>
  <c r="R28" i="3"/>
  <c r="Q28" i="3"/>
  <c r="S28" i="3" s="1"/>
  <c r="N28" i="3"/>
  <c r="M28" i="3"/>
  <c r="L28" i="3"/>
  <c r="V27" i="3"/>
  <c r="U27" i="3"/>
  <c r="T27" i="3"/>
  <c r="R27" i="3"/>
  <c r="Q27" i="3"/>
  <c r="S27" i="3" s="1"/>
  <c r="M27" i="3"/>
  <c r="L27" i="3"/>
  <c r="N27" i="3" s="1"/>
  <c r="U26" i="3"/>
  <c r="T26" i="3"/>
  <c r="V26" i="3" s="1"/>
  <c r="R26" i="3"/>
  <c r="S26" i="3" s="1"/>
  <c r="W26" i="3" s="1"/>
  <c r="Q26" i="3"/>
  <c r="M26" i="3"/>
  <c r="L26" i="3"/>
  <c r="N26" i="3" s="1"/>
  <c r="V25" i="3"/>
  <c r="U25" i="3"/>
  <c r="T25" i="3"/>
  <c r="R25" i="3"/>
  <c r="R23" i="3" s="1"/>
  <c r="Q25" i="3"/>
  <c r="N25" i="3"/>
  <c r="M25" i="3"/>
  <c r="L25" i="3"/>
  <c r="U24" i="3"/>
  <c r="U23" i="3" s="1"/>
  <c r="T24" i="3"/>
  <c r="R24" i="3"/>
  <c r="Q24" i="3"/>
  <c r="S24" i="3" s="1"/>
  <c r="M24" i="3"/>
  <c r="L24" i="3"/>
  <c r="N24" i="3" s="1"/>
  <c r="K23" i="3"/>
  <c r="K18" i="3" s="1"/>
  <c r="J23" i="3"/>
  <c r="J18" i="3" s="1"/>
  <c r="J10" i="3" s="1"/>
  <c r="I23" i="3"/>
  <c r="H23" i="3"/>
  <c r="G23" i="3"/>
  <c r="F23" i="3"/>
  <c r="E23" i="3"/>
  <c r="E18" i="3" s="1"/>
  <c r="D23" i="3"/>
  <c r="D18" i="3" s="1"/>
  <c r="C23" i="3"/>
  <c r="B23" i="3"/>
  <c r="V22" i="3"/>
  <c r="U22" i="3"/>
  <c r="T22" i="3"/>
  <c r="R22" i="3"/>
  <c r="Q22" i="3"/>
  <c r="S22" i="3" s="1"/>
  <c r="W22" i="3" s="1"/>
  <c r="M22" i="3"/>
  <c r="M19" i="3" s="1"/>
  <c r="L22" i="3"/>
  <c r="U21" i="3"/>
  <c r="T21" i="3"/>
  <c r="V21" i="3" s="1"/>
  <c r="S21" i="3"/>
  <c r="W21" i="3" s="1"/>
  <c r="R21" i="3"/>
  <c r="Q21" i="3"/>
  <c r="M21" i="3"/>
  <c r="L21" i="3"/>
  <c r="N21" i="3" s="1"/>
  <c r="V20" i="3"/>
  <c r="V19" i="3" s="1"/>
  <c r="U20" i="3"/>
  <c r="T20" i="3"/>
  <c r="R20" i="3"/>
  <c r="Q20" i="3"/>
  <c r="N20" i="3"/>
  <c r="M20" i="3"/>
  <c r="L20" i="3"/>
  <c r="U19" i="3"/>
  <c r="U18" i="3" s="1"/>
  <c r="T19" i="3"/>
  <c r="L19" i="3"/>
  <c r="K19" i="3"/>
  <c r="J19" i="3"/>
  <c r="I19" i="3"/>
  <c r="H19" i="3"/>
  <c r="G19" i="3"/>
  <c r="G18" i="3" s="1"/>
  <c r="F19" i="3"/>
  <c r="F18" i="3" s="1"/>
  <c r="E19" i="3"/>
  <c r="D19" i="3"/>
  <c r="C19" i="3"/>
  <c r="B19" i="3"/>
  <c r="I18" i="3"/>
  <c r="H18" i="3"/>
  <c r="C18" i="3"/>
  <c r="B18" i="3"/>
  <c r="U17" i="3"/>
  <c r="T17" i="3"/>
  <c r="V17" i="3" s="1"/>
  <c r="R17" i="3"/>
  <c r="S17" i="3" s="1"/>
  <c r="W17" i="3" s="1"/>
  <c r="Q17" i="3"/>
  <c r="M17" i="3"/>
  <c r="L17" i="3"/>
  <c r="N17" i="3" s="1"/>
  <c r="N15" i="3" s="1"/>
  <c r="V16" i="3"/>
  <c r="U16" i="3"/>
  <c r="T16" i="3"/>
  <c r="R16" i="3"/>
  <c r="R15" i="3" s="1"/>
  <c r="Q16" i="3"/>
  <c r="N16" i="3"/>
  <c r="M16" i="3"/>
  <c r="L16" i="3"/>
  <c r="U15" i="3"/>
  <c r="T15" i="3"/>
  <c r="M15" i="3"/>
  <c r="L15" i="3"/>
  <c r="K15" i="3"/>
  <c r="J15" i="3"/>
  <c r="I15" i="3"/>
  <c r="H15" i="3"/>
  <c r="G15" i="3"/>
  <c r="G11" i="3" s="1"/>
  <c r="G10" i="3" s="1"/>
  <c r="F15" i="3"/>
  <c r="E15" i="3"/>
  <c r="D15" i="3"/>
  <c r="C15" i="3"/>
  <c r="B15" i="3"/>
  <c r="B11" i="3" s="1"/>
  <c r="B10" i="3" s="1"/>
  <c r="V14" i="3"/>
  <c r="U14" i="3"/>
  <c r="T14" i="3"/>
  <c r="R14" i="3"/>
  <c r="Q14" i="3"/>
  <c r="S14" i="3" s="1"/>
  <c r="W14" i="3" s="1"/>
  <c r="N14" i="3"/>
  <c r="M14" i="3"/>
  <c r="L14" i="3"/>
  <c r="U13" i="3"/>
  <c r="U12" i="3" s="1"/>
  <c r="T13" i="3"/>
  <c r="T12" i="3" s="1"/>
  <c r="T11" i="3" s="1"/>
  <c r="R13" i="3"/>
  <c r="Q13" i="3"/>
  <c r="S13" i="3" s="1"/>
  <c r="M13" i="3"/>
  <c r="M12" i="3" s="1"/>
  <c r="M11" i="3" s="1"/>
  <c r="L13" i="3"/>
  <c r="S12" i="3"/>
  <c r="R12" i="3"/>
  <c r="R11" i="3" s="1"/>
  <c r="K12" i="3"/>
  <c r="K11" i="3" s="1"/>
  <c r="J12" i="3"/>
  <c r="J11" i="3" s="1"/>
  <c r="I12" i="3"/>
  <c r="H12" i="3"/>
  <c r="G12" i="3"/>
  <c r="F12" i="3"/>
  <c r="F11" i="3" s="1"/>
  <c r="F10" i="3" s="1"/>
  <c r="E12" i="3"/>
  <c r="E11" i="3" s="1"/>
  <c r="D12" i="3"/>
  <c r="D11" i="3" s="1"/>
  <c r="C12" i="3"/>
  <c r="B12" i="3"/>
  <c r="U11" i="3"/>
  <c r="U10" i="3" s="1"/>
  <c r="I11" i="3"/>
  <c r="H11" i="3"/>
  <c r="C11" i="3"/>
  <c r="I10" i="3"/>
  <c r="H10" i="3"/>
  <c r="C10" i="3"/>
  <c r="M18" i="3" l="1"/>
  <c r="M10" i="3" s="1"/>
  <c r="N23" i="3"/>
  <c r="N18" i="4"/>
  <c r="R18" i="4"/>
  <c r="R10" i="4" s="1"/>
  <c r="V13" i="3"/>
  <c r="V12" i="3" s="1"/>
  <c r="S14" i="4"/>
  <c r="X14" i="4" s="1"/>
  <c r="Q12" i="4"/>
  <c r="Q11" i="4" s="1"/>
  <c r="D10" i="4"/>
  <c r="S20" i="4"/>
  <c r="Q19" i="4"/>
  <c r="L23" i="4"/>
  <c r="L18" i="4" s="1"/>
  <c r="X25" i="4"/>
  <c r="X28" i="4"/>
  <c r="X34" i="4"/>
  <c r="K10" i="3"/>
  <c r="L23" i="3"/>
  <c r="L18" i="3" s="1"/>
  <c r="N33" i="3"/>
  <c r="N13" i="4"/>
  <c r="N12" i="4" s="1"/>
  <c r="N11" i="4" s="1"/>
  <c r="U12" i="5"/>
  <c r="U11" i="5" s="1"/>
  <c r="U10" i="5" s="1"/>
  <c r="V13" i="5"/>
  <c r="V12" i="5" s="1"/>
  <c r="V11" i="5" s="1"/>
  <c r="V10" i="5" s="1"/>
  <c r="N12" i="6"/>
  <c r="N11" i="6" s="1"/>
  <c r="N10" i="6" s="1"/>
  <c r="R10" i="3"/>
  <c r="S25" i="3"/>
  <c r="S12" i="4"/>
  <c r="X13" i="4"/>
  <c r="W16" i="4"/>
  <c r="W15" i="4" s="1"/>
  <c r="W11" i="4" s="1"/>
  <c r="U15" i="4"/>
  <c r="U11" i="4" s="1"/>
  <c r="U10" i="4" s="1"/>
  <c r="W15" i="5"/>
  <c r="X14" i="6"/>
  <c r="W33" i="3"/>
  <c r="K10" i="4"/>
  <c r="S23" i="4"/>
  <c r="X24" i="4"/>
  <c r="R23" i="4"/>
  <c r="M23" i="3"/>
  <c r="W27" i="3"/>
  <c r="M15" i="4"/>
  <c r="M11" i="4" s="1"/>
  <c r="M10" i="4" s="1"/>
  <c r="D10" i="3"/>
  <c r="L11" i="4"/>
  <c r="X27" i="4"/>
  <c r="E10" i="3"/>
  <c r="W13" i="3"/>
  <c r="W12" i="3" s="1"/>
  <c r="V15" i="3"/>
  <c r="S20" i="3"/>
  <c r="Q19" i="3"/>
  <c r="V30" i="3"/>
  <c r="W30" i="3" s="1"/>
  <c r="B18" i="4"/>
  <c r="B10" i="4" s="1"/>
  <c r="V18" i="4"/>
  <c r="S16" i="3"/>
  <c r="Q15" i="3"/>
  <c r="L12" i="3"/>
  <c r="L11" i="3" s="1"/>
  <c r="N13" i="3"/>
  <c r="N12" i="3" s="1"/>
  <c r="N11" i="3" s="1"/>
  <c r="R19" i="3"/>
  <c r="R18" i="3" s="1"/>
  <c r="N22" i="3"/>
  <c r="N19" i="3" s="1"/>
  <c r="N18" i="3" s="1"/>
  <c r="S21" i="4"/>
  <c r="X21" i="4" s="1"/>
  <c r="W23" i="4"/>
  <c r="V24" i="3"/>
  <c r="V23" i="3" s="1"/>
  <c r="V18" i="3" s="1"/>
  <c r="T23" i="3"/>
  <c r="T18" i="3" s="1"/>
  <c r="T10" i="3" s="1"/>
  <c r="V10" i="4"/>
  <c r="W17" i="4"/>
  <c r="X17" i="4" s="1"/>
  <c r="Q23" i="4"/>
  <c r="Q23" i="3"/>
  <c r="S16" i="4"/>
  <c r="W13" i="6"/>
  <c r="N15" i="5"/>
  <c r="N12" i="5" s="1"/>
  <c r="N11" i="5" s="1"/>
  <c r="N10" i="5" s="1"/>
  <c r="L12" i="6"/>
  <c r="L11" i="6" s="1"/>
  <c r="L10" i="6" s="1"/>
  <c r="Q12" i="3"/>
  <c r="Q11" i="3" s="1"/>
  <c r="W22" i="4"/>
  <c r="W19" i="4" s="1"/>
  <c r="W18" i="4" s="1"/>
  <c r="S15" i="6"/>
  <c r="X15" i="6" s="1"/>
  <c r="Q12" i="5"/>
  <c r="Q11" i="5" s="1"/>
  <c r="Q10" i="5" s="1"/>
  <c r="W10" i="4" l="1"/>
  <c r="Q18" i="3"/>
  <c r="Q10" i="3" s="1"/>
  <c r="S11" i="4"/>
  <c r="S10" i="4" s="1"/>
  <c r="W12" i="6"/>
  <c r="W11" i="6" s="1"/>
  <c r="W10" i="6" s="1"/>
  <c r="X13" i="6"/>
  <c r="X12" i="6" s="1"/>
  <c r="X11" i="6" s="1"/>
  <c r="X10" i="6" s="1"/>
  <c r="S19" i="3"/>
  <c r="W20" i="3"/>
  <c r="W19" i="3" s="1"/>
  <c r="S23" i="3"/>
  <c r="W25" i="3"/>
  <c r="X16" i="4"/>
  <c r="X15" i="4" s="1"/>
  <c r="S15" i="4"/>
  <c r="N10" i="3"/>
  <c r="X23" i="4"/>
  <c r="Q18" i="4"/>
  <c r="Q10" i="4" s="1"/>
  <c r="S19" i="4"/>
  <c r="S18" i="4" s="1"/>
  <c r="X20" i="4"/>
  <c r="L10" i="4"/>
  <c r="X22" i="4"/>
  <c r="N10" i="4"/>
  <c r="L10" i="3"/>
  <c r="W13" i="5"/>
  <c r="W12" i="5" s="1"/>
  <c r="W11" i="5" s="1"/>
  <c r="W10" i="5" s="1"/>
  <c r="S15" i="3"/>
  <c r="S11" i="3" s="1"/>
  <c r="W16" i="3"/>
  <c r="W15" i="3" s="1"/>
  <c r="W11" i="3" s="1"/>
  <c r="S12" i="6"/>
  <c r="S11" i="6" s="1"/>
  <c r="S10" i="6" s="1"/>
  <c r="V11" i="3"/>
  <c r="V10" i="3" s="1"/>
  <c r="W24" i="3"/>
  <c r="X12" i="4"/>
  <c r="S18" i="3" l="1"/>
  <c r="S10" i="3" s="1"/>
  <c r="X11" i="4"/>
  <c r="X10" i="4" s="1"/>
  <c r="X19" i="4"/>
  <c r="X18" i="4" s="1"/>
  <c r="W23" i="3"/>
  <c r="W18" i="3" s="1"/>
  <c r="W10" i="3" s="1"/>
</calcChain>
</file>

<file path=xl/sharedStrings.xml><?xml version="1.0" encoding="utf-8"?>
<sst xmlns="http://schemas.openxmlformats.org/spreadsheetml/2006/main" count="231" uniqueCount="71">
  <si>
    <t>การคำนวณประมาณการรายรับ ประจำปีงบประมาณ พ.ศ 2570</t>
  </si>
  <si>
    <t>ระดับปริญญาตรี ภาคปกติ ภาคพิเศษ และหลักสูตรนานาชาติ</t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</si>
  <si>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0000"/>
        <rFont val="TH SarabunPSK"/>
        <family val="2"/>
      </rPr>
      <t>(ภาคเรียนที่ 2 ปีการศึกษา 2569)</t>
    </r>
    <r>
      <rPr>
        <b/>
        <sz val="16"/>
        <color rgb="FF0000FF"/>
        <rFont val="TH SarabunPSK"/>
        <family val="2"/>
      </rPr>
      <t xml:space="preserve"> ภาคปกติ และภาคพิเศษ </t>
    </r>
    <r>
      <rPr>
        <sz val="16"/>
        <rFont val="TH SarabunPSK"/>
        <family val="2"/>
      </rPr>
      <t xml:space="preserve">
  1. นักศึกษาชั้นปีที่ 1 ให้ใช้ข้อมูลจำนวนนักศึกษา</t>
    </r>
    <r>
      <rPr>
        <b/>
        <sz val="16"/>
        <color indexed="10"/>
        <rFont val="TH SarabunPSK"/>
        <family val="2"/>
      </rPr>
      <t>ตามแผนรับนักศึกษาปี 2569 ตามแผน มคอ.</t>
    </r>
    <r>
      <rPr>
        <sz val="16"/>
        <rFont val="TH SarabunPSK"/>
        <family val="2"/>
      </rPr>
      <t xml:space="preserve"> ของสำนักส่งเสริมวิชาการและงานทะเบียน
  2. นักศึกษาชั้นปีที่ 2 ถึงนักศึกษาปีที่ 5 ให้ใช้ข้อมูลจำนวนนักศึกษาในปีการศึกษา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      - ชั้นปีที่ 3 เลื่อน ขึ้นเป็นชั้นปีที่ 4
      - ชั้นปีที่ 4 เลื่อน ขึ้นเป็นชั้นปีที่ 5   
</t>
    </r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</si>
  <si>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0000"/>
        <rFont val="TH SarabunPSK"/>
        <family val="2"/>
      </rPr>
      <t>(ภาคเรียนที่ 1 ปีการศึกษา 2570)</t>
    </r>
    <r>
      <rPr>
        <b/>
        <sz val="16"/>
        <color rgb="FF0000FF"/>
        <rFont val="TH SarabunPSK"/>
        <family val="2"/>
      </rPr>
      <t xml:space="preserve"> ภาคปกติ และภาคพิเศษ </t>
    </r>
    <r>
      <rPr>
        <sz val="16"/>
        <rFont val="TH SarabunPSK"/>
        <family val="2"/>
      </rPr>
      <t xml:space="preserve">
  1. นักศึกษาชั้นปีที่ 1 ปีการศึกษา 2569 ให้ใช้ข้อมูลจำนวนนักศึกษาตาม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แผนรับนักศึกษาประจำปี 2569 ตามแผน มคอ.</t>
    </r>
    <r>
      <rPr>
        <sz val="16"/>
        <rFont val="TH SarabunPSK"/>
        <family val="2"/>
      </rPr>
      <t xml:space="preserve">
  2. นักศึกษาชั้นปีที่ 2 ถึงนักศึกษาปีที่ 5 ให้ใช้จำนวนนักศึกษาในตารางประมาณการรายรับ ภาคเรียนที่ 2 ปีการศึกษา 2569 เลือนชั้นปีขึ้นไป ดังนี้
      - ชั้นปีที่ 1 เลื่อน ขึ้นเป็นชั้นปีที่ 2
      - ชั้นปีที่ 2 เลื่อน ขึ้นเป็นชั้นปีที่ 3
      - ชั้นปีที่ 3 เลื่อน ขึ้นเป็นชั้นปีที่ 4
      - ชั้นปีที่ 4 เลื่อน ขึ้นเป็นชั้นปีที่ 5   
</t>
    </r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</si>
  <si>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3300"/>
        <rFont val="TH SarabunPSK"/>
        <family val="2"/>
      </rPr>
      <t>หลักสูตรนานาชาติ ภาคเรียนที่ 1 และ 2 ปีการศึกษา 2569</t>
    </r>
    <r>
      <rPr>
        <sz val="16"/>
        <rFont val="TH SarabunPSK"/>
        <family val="2"/>
      </rPr>
      <t xml:space="preserve">
  1. นักศึกษาชั้นปีที่ 1 ทั้ง 2 ภาคเรียน ให้ใช้ข้อมูลจำนวนนักศึกษา</t>
    </r>
    <r>
      <rPr>
        <b/>
        <sz val="16"/>
        <color indexed="10"/>
        <rFont val="TH SarabunPSK"/>
        <family val="2"/>
      </rPr>
      <t>ตามแผนรับนักศึกษาปี 2569 ตามแผน มคอ.</t>
    </r>
    <r>
      <rPr>
        <sz val="16"/>
        <rFont val="TH SarabunPSK"/>
        <family val="2"/>
      </rPr>
      <t xml:space="preserve"> ของสำนักส่งเสริมวิชาการและงานทะเบียน
  2. นักศึกษาชั้นปีที่ 2 ถึงนักศึกษาปีที่ 4 ให้ใช้จำนวนนักศึกษาจริงในปีการศึกษา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      - ชั้นปีที่ 3 เลื่อน ขึ้นเป็นชั้นปีที่ 4
</t>
    </r>
  </si>
  <si>
    <t>การคำนวณประมาณการรายรับ ประจำปีงบประมาณ พ.ศ. 2570</t>
  </si>
  <si>
    <t>ระดับประกาศนียบัตร ระดับปริญญาโท และระดับปริญญาเอก ภาคปกติ และภาคพิเศษ</t>
  </si>
  <si>
    <r>
      <rPr>
        <b/>
        <sz val="16"/>
        <rFont val="TH SarabunPSK"/>
        <family val="2"/>
      </rPr>
      <t xml:space="preserve">การประมาณการรายรับนักศึกษา ภาคเรียนที่ 2 ปีการศึกษา 2569 </t>
    </r>
    <r>
      <rPr>
        <sz val="16"/>
        <rFont val="TH SarabunPSK"/>
        <family val="2"/>
      </rPr>
      <t xml:space="preserve">
  1. นักศึกษาชั้นปีที่ 1 ให้ใช้จำนวนนักศึกษาตาม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แผนรับนักศึกษาปี 2569</t>
    </r>
    <r>
      <rPr>
        <b/>
        <sz val="16"/>
        <color rgb="FFFF3300"/>
        <rFont val="TH SarabunPSK"/>
        <family val="2"/>
      </rPr>
      <t xml:space="preserve"> ของสำนักบัณฑิตศึกษา</t>
    </r>
    <r>
      <rPr>
        <sz val="16"/>
        <rFont val="TH SarabunPSK"/>
        <family val="2"/>
      </rPr>
      <t xml:space="preserve">
  2. นักศึกษาชั้นปีที่ 2 ขึ้นไป ให้ใช้จำนวนนักศึกษาในปีการศึกษา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</t>
    </r>
  </si>
  <si>
    <r>
      <rPr>
        <b/>
        <sz val="16"/>
        <rFont val="TH SarabunPSK"/>
        <family val="2"/>
      </rPr>
      <t>การประมาณการรายรับนักศึกษา ภาคเรียนที่ 1 ปีการศึกษา 2570</t>
    </r>
    <r>
      <rPr>
        <sz val="16"/>
        <rFont val="TH SarabunPSK"/>
        <family val="2"/>
      </rPr>
      <t xml:space="preserve">
  1. นักศึกษาชั้นปีที่ 1 ปีการศึกษา 2570 ให้ใช้จำนวนนักศึกษาตาม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แผนรับนักศึกษาประจำปี 2569 ของสำนักบัณฑิตศึกษา</t>
    </r>
    <r>
      <rPr>
        <sz val="16"/>
        <rFont val="TH SarabunPSK"/>
        <family val="2"/>
      </rPr>
      <t xml:space="preserve">
  2. นักศึกษาชั้นปีที่ 2 ขึ้นไป ให้ใช้จำนวนนักศึกษาจากตารางประมาณการรายรับ ภาคเรียนที่ 2 ปีการศึกษา 2569 เลือนชั้นปีขึ้นไป ดังนี้
      - ชั้นปีที่ 1 เลื่อน ขึ้นเป็นชั้นปีที่ 2
      - ชั้นปีที่ 2 เลื่อน ขึ้นเป็นชั้นปีที่ 3
</t>
    </r>
  </si>
  <si>
    <t>ประมาณนักศึกษา งบประมาณเงินรายได้ ประจำปี 2570</t>
  </si>
  <si>
    <t>ระดับปริญญาตรี   ภาคปกติ   ภาคเรียนที่  2/2569</t>
  </si>
  <si>
    <t xml:space="preserve">ประเภทวิชา / หลักสูตร /สาขาวิชา </t>
  </si>
  <si>
    <t>จำนวนนักศึกษา</t>
  </si>
  <si>
    <t xml:space="preserve">ค่าบำรุงการศึกษา และค่าลงทะเบียน </t>
  </si>
  <si>
    <t>(3)
ประมาณการรายรับรวมทั้งสิ้น
(3)=(1)+(2)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</si>
  <si>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</si>
  <si>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</si>
  <si>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</si>
  <si>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</si>
  <si>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</t>
  </si>
  <si>
    <t>รวมนักศึกษา</t>
  </si>
  <si>
    <t>รวมนักศึกษาทั้งสิ้น</t>
  </si>
  <si>
    <t xml:space="preserve">
อัตราค่าบำรุงการศึกษาและค่าลงทะเบียนการศึกษา
ต่อภาคเรียน</t>
  </si>
  <si>
    <t>(1) ประมาณการรายรับ
ค่าบำรุงการศึกษาและค่าลงทะเบียนการศึกษา
(อัตรา x  นศ. )</t>
  </si>
  <si>
    <t xml:space="preserve">(2) ประมาณการรายรับ
ค่ารายวิชาสหกิจศึกษา/ฝึกประสบการณ์วิชาชีพ/ฝึกสอน 
(อัตรา X นศ.)
</t>
  </si>
  <si>
    <t>วิชา
ปกติ</t>
  </si>
  <si>
    <t>วิชาสหกิจศึกษา/ฝึกประสบการณ์วิชาชีพ/วิชาฝึกสอน</t>
  </si>
  <si>
    <t>อัตราเดิม
(นศ.ชั้นปี 2 ขึ้นไป)</t>
  </si>
  <si>
    <t>อัตราใหม่
(นศ.ชั้นปี 1)</t>
  </si>
  <si>
    <t>รายรับ
นศ.ชั้นปี 2 ขึ้นไป</t>
  </si>
  <si>
    <t>รายรับ
นศ.ชั้นปี 1</t>
  </si>
  <si>
    <t>รวม</t>
  </si>
  <si>
    <t>คณะบริหารธุรกิจ</t>
  </si>
  <si>
    <t>ผลผลิต ผู้สำเร็จการศึกษา
ด้านวิทยาศาสตร์และเทคโนโลยี</t>
  </si>
  <si>
    <t>หลักสูตร 2 ปี</t>
  </si>
  <si>
    <t>คอมพิวเตอร์ธุรกิจ</t>
  </si>
  <si>
    <t>หลักสูตร 4 ปี</t>
  </si>
  <si>
    <t>ผลผลิต ผู้สำเร็จการศึกษาด้านสังคมศาสตร์</t>
  </si>
  <si>
    <t>การจัดการ-การจัดการทรัพยากรมนุษย์</t>
  </si>
  <si>
    <t>การจัดการ-นวัตกรรมการจัดการธุรกิจ</t>
  </si>
  <si>
    <t>การบัญชี</t>
  </si>
  <si>
    <t>การตลาด-การตลาด</t>
  </si>
  <si>
    <t>การตลาด-การค้าปลีก</t>
  </si>
  <si>
    <t>การตลาด-การจัดนิทรรศการและการตลาดเชิงกิจกรรม</t>
  </si>
  <si>
    <t>การเงินและการลงทุน</t>
  </si>
  <si>
    <t>เศรษฐศาสตร์-เศรษฐศาสตร์ธุรกิจ</t>
  </si>
  <si>
    <t>บริหารธุรกิจระหว่างประเทศ</t>
  </si>
  <si>
    <t>การจัดการโลจิสติกส์และซัพพลายเซน</t>
  </si>
  <si>
    <t>ระดับปริญญาตรี   ภาคปกติ   ภาคเรียนที่  1/2570</t>
  </si>
  <si>
    <t>(4)
ประมาณการรายรับรวมทั้งสิ้น
(4)=(1)+(2)+(3)</t>
  </si>
  <si>
    <t>(2) ประมาณการรายรับ 
ค่าธรรมเนียมการศึกษาแรกเข้า
(อัตรา x นศ.)</t>
  </si>
  <si>
    <t xml:space="preserve">(3) ประมาณการรายรับ
ค่ารายวิชาสหกิจศึกษา/ฝึกประสบการณ์วิชาชีพ/ฝึกสอน (อัตรา x นศ.)
</t>
  </si>
  <si>
    <t>อัตราเดิม
(นศ.ชั้นปี 3 ขึ้นไป)</t>
  </si>
  <si>
    <t>อัตราใหม่
(นศ.ชั้นปี 1-2)</t>
  </si>
  <si>
    <t>รายรับ
นศ.ชั้นปี 3 ขึ้นไป</t>
  </si>
  <si>
    <t>รายรับ
นศ.ชั้นปี 1-2</t>
  </si>
  <si>
    <t>ระดับปริญญาตรี   ภาคพิเศษ   ภาคเรียนที่  2/2569</t>
  </si>
  <si>
    <t>ระดับปริญญาตรี   ภาคพิเศษ   ภาคเรียนที่  1/2570</t>
  </si>
  <si>
    <t>มหาวิทยาลัยเทคโนโลยีราชมงคลธัญบุรี</t>
  </si>
  <si>
    <t>สรุปวงเงินประมาณการรายรับงบประมาณเงินรายได้ ปี 2570</t>
  </si>
  <si>
    <t>รายการ</t>
  </si>
  <si>
    <t>การจัดการศึกษาด้านวิทยาศาสตร์และเทคโนโลยี</t>
  </si>
  <si>
    <t>การจัดการศึกษาด้านสังคมศาสตร์</t>
  </si>
  <si>
    <t>รวมทั้งสิ้น</t>
  </si>
  <si>
    <t>ภาคปกติ</t>
  </si>
  <si>
    <t>ภาคพิเศษ</t>
  </si>
  <si>
    <t>ระดับ ปริญญาตรี</t>
  </si>
  <si>
    <t>ระดับ ปริญญาตรี นานาชาติ</t>
  </si>
  <si>
    <t>ระดับ ประกาศนียบัตรบัณฑิต</t>
  </si>
  <si>
    <t>ระดับ ปริญญาโท</t>
  </si>
  <si>
    <t>ระดับปริญญาเอก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</si>
</sst>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10"/>
      <name val="TH SarabunPSK"/>
      <family val="2"/>
    </font>
    <font>
      <b/>
      <sz val="16"/>
      <color rgb="FFFF33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b/>
      <sz val="16"/>
      <color rgb="FF3333FF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2" tint="-0.499984740745262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11" fillId="0" borderId="0" xfId="1" applyFont="1"/>
    <xf numFmtId="0" fontId="2" fillId="0" borderId="0" xfId="1" applyFont="1" applyAlignment="1">
      <alignment horizontal="centerContinuous"/>
    </xf>
    <xf numFmtId="0" fontId="4" fillId="0" borderId="0" xfId="1" applyFont="1"/>
    <xf numFmtId="0" fontId="10" fillId="0" borderId="0" xfId="1" applyFont="1"/>
    <xf numFmtId="0" fontId="10" fillId="0" borderId="0" xfId="2" applyFont="1" applyAlignment="1">
      <alignment horizontal="centerContinuous"/>
    </xf>
    <xf numFmtId="0" fontId="12" fillId="2" borderId="1" xfId="1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center" vertical="top" wrapText="1"/>
    </xf>
    <xf numFmtId="164" fontId="12" fillId="2" borderId="4" xfId="3" applyNumberFormat="1" applyFont="1" applyFill="1" applyBorder="1" applyAlignment="1">
      <alignment horizontal="center" vertical="top" wrapText="1"/>
    </xf>
    <xf numFmtId="164" fontId="12" fillId="3" borderId="4" xfId="3" applyNumberFormat="1" applyFont="1" applyFill="1" applyBorder="1" applyAlignment="1">
      <alignment horizontal="center" vertical="top" wrapText="1"/>
    </xf>
    <xf numFmtId="164" fontId="15" fillId="5" borderId="2" xfId="3" applyNumberFormat="1" applyFont="1" applyFill="1" applyBorder="1"/>
    <xf numFmtId="164" fontId="15" fillId="6" borderId="2" xfId="3" applyNumberFormat="1" applyFont="1" applyFill="1" applyBorder="1" applyAlignment="1">
      <alignment vertical="top" wrapText="1"/>
    </xf>
    <xf numFmtId="164" fontId="15" fillId="6" borderId="3" xfId="3" applyNumberFormat="1" applyFont="1" applyFill="1" applyBorder="1" applyAlignment="1">
      <alignment vertical="top" wrapText="1"/>
    </xf>
    <xf numFmtId="0" fontId="11" fillId="0" borderId="0" xfId="1" applyFont="1" applyAlignment="1">
      <alignment vertical="top" wrapText="1"/>
    </xf>
    <xf numFmtId="164" fontId="16" fillId="4" borderId="2" xfId="3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7" fillId="0" borderId="5" xfId="3" applyNumberFormat="1" applyFont="1" applyBorder="1"/>
    <xf numFmtId="0" fontId="17" fillId="0" borderId="6" xfId="3" applyNumberFormat="1" applyFont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164" fontId="3" fillId="0" borderId="6" xfId="1" applyNumberFormat="1" applyFont="1" applyBorder="1" applyAlignment="1">
      <alignment horizontal="left" vertical="center"/>
    </xf>
    <xf numFmtId="164" fontId="4" fillId="0" borderId="6" xfId="3" applyNumberFormat="1" applyFont="1" applyBorder="1" applyAlignment="1">
      <alignment horizontal="left" vertical="center"/>
    </xf>
    <xf numFmtId="164" fontId="17" fillId="2" borderId="7" xfId="3" applyNumberFormat="1" applyFont="1" applyFill="1" applyBorder="1" applyAlignment="1">
      <alignment vertical="center"/>
    </xf>
    <xf numFmtId="164" fontId="17" fillId="3" borderId="6" xfId="3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3" borderId="8" xfId="1" applyNumberFormat="1" applyFont="1" applyFill="1" applyBorder="1" applyAlignment="1">
      <alignment vertical="center"/>
    </xf>
    <xf numFmtId="164" fontId="3" fillId="4" borderId="8" xfId="1" applyNumberFormat="1" applyFont="1" applyFill="1" applyBorder="1" applyAlignment="1">
      <alignment vertical="center"/>
    </xf>
    <xf numFmtId="164" fontId="3" fillId="2" borderId="8" xfId="1" applyNumberFormat="1" applyFont="1" applyFill="1" applyBorder="1"/>
    <xf numFmtId="164" fontId="3" fillId="3" borderId="8" xfId="1" applyNumberFormat="1" applyFont="1" applyFill="1" applyBorder="1"/>
    <xf numFmtId="164" fontId="3" fillId="4" borderId="8" xfId="1" applyNumberFormat="1" applyFont="1" applyFill="1" applyBorder="1"/>
    <xf numFmtId="164" fontId="3" fillId="0" borderId="8" xfId="1" applyNumberFormat="1" applyFont="1" applyBorder="1" applyAlignment="1">
      <alignment vertical="center"/>
    </xf>
    <xf numFmtId="164" fontId="3" fillId="0" borderId="9" xfId="3" applyNumberFormat="1" applyFont="1" applyFill="1" applyBorder="1" applyAlignment="1">
      <alignment vertical="top"/>
    </xf>
    <xf numFmtId="164" fontId="17" fillId="2" borderId="10" xfId="3" applyNumberFormat="1" applyFont="1" applyFill="1" applyBorder="1" applyAlignment="1">
      <alignment vertical="center"/>
    </xf>
    <xf numFmtId="164" fontId="17" fillId="3" borderId="11" xfId="3" applyNumberFormat="1" applyFont="1" applyFill="1" applyBorder="1" applyAlignment="1">
      <alignment vertical="center"/>
    </xf>
    <xf numFmtId="164" fontId="17" fillId="0" borderId="9" xfId="3" applyNumberFormat="1" applyFont="1" applyBorder="1" applyAlignment="1">
      <alignment vertical="center"/>
    </xf>
    <xf numFmtId="0" fontId="17" fillId="0" borderId="9" xfId="3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left" vertical="center"/>
    </xf>
    <xf numFmtId="164" fontId="4" fillId="0" borderId="9" xfId="3" applyNumberFormat="1" applyFont="1" applyBorder="1" applyAlignment="1">
      <alignment horizontal="left" vertical="center"/>
    </xf>
    <xf numFmtId="164" fontId="17" fillId="2" borderId="12" xfId="3" applyNumberFormat="1" applyFont="1" applyFill="1" applyBorder="1" applyAlignment="1">
      <alignment vertical="center"/>
    </xf>
    <xf numFmtId="164" fontId="17" fillId="3" borderId="9" xfId="3" applyNumberFormat="1" applyFont="1" applyFill="1" applyBorder="1" applyAlignment="1">
      <alignment vertical="center"/>
    </xf>
    <xf numFmtId="164" fontId="15" fillId="8" borderId="2" xfId="3" applyNumberFormat="1" applyFont="1" applyFill="1" applyBorder="1" applyAlignment="1">
      <alignment vertical="top" wrapText="1"/>
    </xf>
    <xf numFmtId="164" fontId="17" fillId="0" borderId="13" xfId="3" applyNumberFormat="1" applyFont="1" applyBorder="1"/>
    <xf numFmtId="0" fontId="17" fillId="0" borderId="14" xfId="3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left" vertical="center"/>
    </xf>
    <xf numFmtId="164" fontId="4" fillId="0" borderId="14" xfId="3" applyNumberFormat="1" applyFont="1" applyBorder="1" applyAlignment="1">
      <alignment horizontal="left" vertical="center"/>
    </xf>
    <xf numFmtId="164" fontId="17" fillId="2" borderId="15" xfId="3" applyNumberFormat="1" applyFont="1" applyFill="1" applyBorder="1" applyAlignment="1">
      <alignment vertical="center"/>
    </xf>
    <xf numFmtId="164" fontId="17" fillId="3" borderId="14" xfId="3" applyNumberFormat="1" applyFont="1" applyFill="1" applyBorder="1" applyAlignment="1">
      <alignment vertical="center"/>
    </xf>
    <xf numFmtId="164" fontId="17" fillId="0" borderId="13" xfId="3" applyNumberFormat="1" applyFont="1" applyFill="1" applyBorder="1"/>
    <xf numFmtId="0" fontId="3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64" fontId="17" fillId="0" borderId="9" xfId="3" applyNumberFormat="1" applyFont="1" applyBorder="1"/>
    <xf numFmtId="164" fontId="3" fillId="0" borderId="14" xfId="3" applyNumberFormat="1" applyFont="1" applyFill="1" applyBorder="1" applyAlignment="1">
      <alignment vertical="top"/>
    </xf>
    <xf numFmtId="164" fontId="3" fillId="2" borderId="4" xfId="1" applyNumberFormat="1" applyFont="1" applyFill="1" applyBorder="1" applyAlignment="1">
      <alignment vertical="center"/>
    </xf>
    <xf numFmtId="164" fontId="3" fillId="3" borderId="16" xfId="1" applyNumberFormat="1" applyFont="1" applyFill="1" applyBorder="1" applyAlignment="1">
      <alignment vertical="center"/>
    </xf>
    <xf numFmtId="164" fontId="3" fillId="4" borderId="16" xfId="1" applyNumberFormat="1" applyFont="1" applyFill="1" applyBorder="1" applyAlignment="1">
      <alignment vertical="center"/>
    </xf>
    <xf numFmtId="164" fontId="3" fillId="2" borderId="16" xfId="1" applyNumberFormat="1" applyFont="1" applyFill="1" applyBorder="1"/>
    <xf numFmtId="164" fontId="3" fillId="3" borderId="16" xfId="1" applyNumberFormat="1" applyFont="1" applyFill="1" applyBorder="1"/>
    <xf numFmtId="164" fontId="3" fillId="4" borderId="16" xfId="1" applyNumberFormat="1" applyFont="1" applyFill="1" applyBorder="1"/>
    <xf numFmtId="164" fontId="3" fillId="0" borderId="16" xfId="1" applyNumberFormat="1" applyFont="1" applyBorder="1" applyAlignment="1">
      <alignment vertical="center"/>
    </xf>
    <xf numFmtId="164" fontId="12" fillId="9" borderId="4" xfId="3" applyNumberFormat="1" applyFont="1" applyFill="1" applyBorder="1" applyAlignment="1">
      <alignment vertical="top" wrapText="1"/>
    </xf>
    <xf numFmtId="164" fontId="3" fillId="9" borderId="8" xfId="1" applyNumberFormat="1" applyFont="1" applyFill="1" applyBorder="1" applyAlignment="1">
      <alignment vertical="center"/>
    </xf>
    <xf numFmtId="164" fontId="3" fillId="9" borderId="16" xfId="1" applyNumberFormat="1" applyFont="1" applyFill="1" applyBorder="1" applyAlignment="1">
      <alignment vertical="center"/>
    </xf>
    <xf numFmtId="164" fontId="15" fillId="2" borderId="2" xfId="3" applyNumberFormat="1" applyFont="1" applyFill="1" applyBorder="1" applyAlignment="1">
      <alignment vertical="top" wrapText="1"/>
    </xf>
    <xf numFmtId="164" fontId="17" fillId="0" borderId="14" xfId="3" applyNumberFormat="1" applyFont="1" applyBorder="1"/>
    <xf numFmtId="164" fontId="3" fillId="2" borderId="14" xfId="1" applyNumberFormat="1" applyFont="1" applyFill="1" applyBorder="1" applyAlignment="1">
      <alignment vertical="center"/>
    </xf>
    <xf numFmtId="164" fontId="3" fillId="3" borderId="17" xfId="1" applyNumberFormat="1" applyFont="1" applyFill="1" applyBorder="1" applyAlignment="1">
      <alignment vertical="center"/>
    </xf>
    <xf numFmtId="164" fontId="3" fillId="4" borderId="17" xfId="1" applyNumberFormat="1" applyFont="1" applyFill="1" applyBorder="1" applyAlignment="1">
      <alignment vertical="center"/>
    </xf>
    <xf numFmtId="164" fontId="3" fillId="2" borderId="17" xfId="1" applyNumberFormat="1" applyFont="1" applyFill="1" applyBorder="1"/>
    <xf numFmtId="164" fontId="3" fillId="3" borderId="17" xfId="1" applyNumberFormat="1" applyFont="1" applyFill="1" applyBorder="1"/>
    <xf numFmtId="164" fontId="3" fillId="4" borderId="17" xfId="1" applyNumberFormat="1" applyFont="1" applyFill="1" applyBorder="1"/>
    <xf numFmtId="164" fontId="3" fillId="0" borderId="17" xfId="1" applyNumberFormat="1" applyFont="1" applyBorder="1" applyAlignment="1">
      <alignment vertical="center"/>
    </xf>
    <xf numFmtId="164" fontId="17" fillId="0" borderId="18" xfId="3" applyNumberFormat="1" applyFont="1" applyBorder="1"/>
    <xf numFmtId="164" fontId="17" fillId="2" borderId="4" xfId="3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3" borderId="2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center" vertical="top" wrapText="1"/>
    </xf>
    <xf numFmtId="0" fontId="12" fillId="3" borderId="4" xfId="1" applyFont="1" applyFill="1" applyBorder="1" applyAlignment="1">
      <alignment horizontal="center" vertical="top" wrapText="1"/>
    </xf>
    <xf numFmtId="0" fontId="12" fillId="4" borderId="1" xfId="1" applyFont="1" applyFill="1" applyBorder="1" applyAlignment="1">
      <alignment horizontal="center" vertical="top" wrapText="1"/>
    </xf>
    <xf numFmtId="0" fontId="12" fillId="4" borderId="4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wrapText="1"/>
    </xf>
    <xf numFmtId="0" fontId="12" fillId="0" borderId="2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9" borderId="1" xfId="1" applyFont="1" applyFill="1" applyBorder="1" applyAlignment="1">
      <alignment horizontal="center" vertical="top" wrapText="1"/>
    </xf>
    <xf numFmtId="0" fontId="12" fillId="9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8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164" fontId="3" fillId="0" borderId="6" xfId="4" applyNumberFormat="1" applyFont="1" applyBorder="1" applyAlignment="1">
      <alignment vertical="center"/>
    </xf>
    <xf numFmtId="164" fontId="4" fillId="0" borderId="6" xfId="3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9" xfId="3" applyNumberFormat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164" fontId="3" fillId="0" borderId="9" xfId="4" applyNumberFormat="1" applyFont="1" applyBorder="1" applyAlignment="1">
      <alignment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2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164" fontId="3" fillId="0" borderId="11" xfId="4" applyNumberFormat="1" applyFont="1" applyBorder="1" applyAlignment="1">
      <alignment vertical="center"/>
    </xf>
    <xf numFmtId="164" fontId="4" fillId="0" borderId="3" xfId="3" applyNumberFormat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3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top"/>
    </xf>
  </cellXfs>
  <cellStyles count="5">
    <cellStyle name="Comma" xfId="4" builtinId="3"/>
    <cellStyle name="Comma 2" xfId="3" xr:uid="{A0CC945B-599E-4589-8EF7-DBBCB5A80839}"/>
    <cellStyle name="Normal" xfId="0" builtinId="0"/>
    <cellStyle name="Normal 2" xfId="1" xr:uid="{32D452EE-C36B-45CE-AF48-F5157E070E2F}"/>
    <cellStyle name="Normal 3" xfId="2" xr:uid="{7EC1B87E-BF0A-46B4-8844-14208A81C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OM%202025\&#3591;&#3634;&#3609;&#3591;&#3610;&#3611;&#3619;&#3632;&#3617;&#3634;&#3603;&#3649;&#3621;&#3632;&#3649;&#3612;&#3609;%20(&#3619;&#3629;&#3617;)\&#3611;&#3619;&#3632;&#3617;&#3634;&#3603;&#3585;&#3634;&#3619;&#3619;&#3634;&#3618;&#3619;&#3633;&#3610;%2070\&#3649;&#3610;&#3610;&#3615;&#3629;&#3619;&#3660;&#3617;&#3611;&#3619;&#3632;&#3617;&#3634;&#3603;&#3585;&#3634;&#3619;&#3619;&#3634;&#3618;&#3619;&#3633;&#3610;%20&#3611;&#3619;&#3632;&#3592;&#3635;&#3611;&#3637;%202570\5.%20&#3588;&#3603;&#3632;&#3610;&#3619;&#3636;&#3627;&#3634;&#3619;&#3608;&#3640;&#3619;&#3585;&#3636;&#3592;-2570.xlsx" TargetMode="External"/><Relationship Id="rId1" Type="http://schemas.openxmlformats.org/officeDocument/2006/relationships/externalLinkPath" Target="/ROM%202025/&#3591;&#3634;&#3609;&#3591;&#3610;&#3611;&#3619;&#3632;&#3617;&#3634;&#3603;&#3649;&#3621;&#3632;&#3649;&#3612;&#3609;%20(&#3619;&#3629;&#3617;)/&#3611;&#3619;&#3632;&#3617;&#3634;&#3603;&#3585;&#3634;&#3619;&#3619;&#3634;&#3618;&#3619;&#3633;&#3610;%2070/&#3649;&#3610;&#3610;&#3615;&#3629;&#3619;&#3660;&#3617;&#3611;&#3619;&#3632;&#3617;&#3634;&#3603;&#3585;&#3634;&#3619;&#3619;&#3634;&#3618;&#3619;&#3633;&#3610;%20&#3611;&#3619;&#3632;&#3592;&#3635;&#3611;&#3637;%202570/5.%20&#3588;&#3603;&#3632;&#3610;&#3619;&#3636;&#3627;&#3634;&#3619;&#3608;&#3640;&#3619;&#3585;&#3636;&#3592;-257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OM%202025\&#3591;&#3634;&#3609;&#3591;&#3610;&#3611;&#3619;&#3632;&#3617;&#3634;&#3603;&#3649;&#3621;&#3632;&#3649;&#3612;&#3609;%20(&#3619;&#3629;&#3617;)\&#3611;&#3619;&#3632;&#3617;&#3634;&#3603;&#3585;&#3634;&#3619;&#3619;&#3634;&#3618;&#3619;&#3633;&#3610;%2070\&#3649;&#3610;&#3610;&#3615;&#3629;&#3619;&#3660;&#3617;&#3611;&#3619;&#3632;&#3617;&#3634;&#3603;&#3585;&#3634;&#3619;&#3619;&#3634;&#3618;&#3619;&#3633;&#3610;%2070%20(&#3613;&#3656;&#3634;&#3618;&#3605;&#3656;&#3634;&#3591;&#3654;)\&#3609;&#3634;&#3609;&#3634;&#3594;&#3634;&#3605;&#3636;%20(&#3649;&#3592;&#3655;&#3588;).xlsx" TargetMode="External"/><Relationship Id="rId1" Type="http://schemas.openxmlformats.org/officeDocument/2006/relationships/externalLinkPath" Target="&#3609;&#3634;&#3609;&#3634;&#3594;&#3634;&#3605;&#3636;%20(&#3649;&#3592;&#3655;&#358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ารคำนวณประมาณการรายรับ 1"/>
      <sheetName val="การคำนวณประมาณการรายรับ 2"/>
      <sheetName val="สรุปรายรับ"/>
      <sheetName val="ป.ตรี ภาคปกติ_2-69"/>
      <sheetName val="ป.ตรี ภาคปกติ_1-70"/>
      <sheetName val="ป.ตรี ภาคพิเศษ_2-69 "/>
      <sheetName val="ป.ตรี ภาคพิเศษ_1-70 "/>
      <sheetName val="ป.ตรี นานาชาติ_1-69"/>
      <sheetName val="ป.ตรี นานาชาติ_2-69  "/>
      <sheetName val="ป.โท ภาคปกติ  2-69 (เหมาจ่าย)"/>
      <sheetName val="ป.โท ภาคปกติ 1-70 (เหมาจ่าย)"/>
      <sheetName val="ป.โท ภาคพิเศษ 2-69 (เหมาจ่าย)"/>
      <sheetName val="ป.โท ภาคพิเศษ 1-70 (เหมาจ่าย)"/>
      <sheetName val="ป.เอก ภาคพิเศษ 2-69 (เหมาจ่าย)"/>
      <sheetName val="ป.เอก ภาคพิเศษ 1-70 (เหมาจ่าย)"/>
    </sheetNames>
    <sheetDataSet>
      <sheetData sheetId="0"/>
      <sheetData sheetId="1"/>
      <sheetData sheetId="2"/>
      <sheetData sheetId="3">
        <row r="11">
          <cell r="W11">
            <v>0</v>
          </cell>
        </row>
        <row r="18">
          <cell r="W18">
            <v>0</v>
          </cell>
        </row>
      </sheetData>
      <sheetData sheetId="4">
        <row r="11">
          <cell r="X11">
            <v>0</v>
          </cell>
        </row>
        <row r="18">
          <cell r="X18">
            <v>0</v>
          </cell>
        </row>
      </sheetData>
      <sheetData sheetId="5">
        <row r="11">
          <cell r="W11">
            <v>0</v>
          </cell>
        </row>
      </sheetData>
      <sheetData sheetId="6">
        <row r="11">
          <cell r="X11">
            <v>0</v>
          </cell>
        </row>
      </sheetData>
      <sheetData sheetId="7"/>
      <sheetData sheetId="8"/>
      <sheetData sheetId="9">
        <row r="7">
          <cell r="L7">
            <v>0</v>
          </cell>
        </row>
      </sheetData>
      <sheetData sheetId="10">
        <row r="7">
          <cell r="N7">
            <v>0</v>
          </cell>
        </row>
      </sheetData>
      <sheetData sheetId="11">
        <row r="7">
          <cell r="N7">
            <v>0</v>
          </cell>
        </row>
      </sheetData>
      <sheetData sheetId="12">
        <row r="7">
          <cell r="P7">
            <v>0</v>
          </cell>
        </row>
      </sheetData>
      <sheetData sheetId="13">
        <row r="7">
          <cell r="N7">
            <v>0</v>
          </cell>
        </row>
      </sheetData>
      <sheetData sheetId="14">
        <row r="7">
          <cell r="P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ารคำนวณประมาณการรายรับ 1"/>
      <sheetName val="การคำนวณประมาณการรายรับ 2"/>
      <sheetName val="สรุปรายรับ"/>
      <sheetName val="ป.ตรี นานาชาติ_1-69"/>
      <sheetName val="ป.ตรี นานาชาติ_2-69  "/>
    </sheetNames>
    <sheetDataSet>
      <sheetData sheetId="0"/>
      <sheetData sheetId="1"/>
      <sheetData sheetId="2"/>
      <sheetData sheetId="3">
        <row r="11">
          <cell r="X11">
            <v>0</v>
          </cell>
        </row>
      </sheetData>
      <sheetData sheetId="4">
        <row r="11">
          <cell r="W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0D73-5EA9-4236-B341-09B2618EC8E5}">
  <sheetPr>
    <tabColor theme="7" tint="0.79998168889431442"/>
  </sheetPr>
  <dimension ref="A1:O20"/>
  <sheetViews>
    <sheetView view="pageBreakPreview" topLeftCell="A5" zoomScaleNormal="100" zoomScaleSheetLayoutView="100" workbookViewId="0">
      <selection activeCell="H17" sqref="H17"/>
    </sheetView>
  </sheetViews>
  <sheetFormatPr defaultRowHeight="21"/>
  <cols>
    <col min="1" max="1" width="3.42578125" style="1" customWidth="1"/>
    <col min="2" max="2" width="4.7109375" style="1" customWidth="1"/>
    <col min="3" max="10" width="9.140625" style="1"/>
    <col min="11" max="11" width="10" style="1" customWidth="1"/>
    <col min="12" max="13" width="9.140625" style="1"/>
    <col min="14" max="14" width="10.5703125" style="1" customWidth="1"/>
    <col min="15" max="15" width="13.7109375" style="1" customWidth="1"/>
    <col min="16" max="256" width="9.140625" style="1"/>
    <col min="257" max="257" width="3.42578125" style="1" customWidth="1"/>
    <col min="258" max="266" width="9.140625" style="1"/>
    <col min="267" max="267" width="10" style="1" customWidth="1"/>
    <col min="268" max="270" width="9.140625" style="1"/>
    <col min="271" max="271" width="13.7109375" style="1" customWidth="1"/>
    <col min="272" max="512" width="9.140625" style="1"/>
    <col min="513" max="513" width="3.42578125" style="1" customWidth="1"/>
    <col min="514" max="522" width="9.140625" style="1"/>
    <col min="523" max="523" width="10" style="1" customWidth="1"/>
    <col min="524" max="526" width="9.140625" style="1"/>
    <col min="527" max="527" width="13.7109375" style="1" customWidth="1"/>
    <col min="528" max="768" width="9.140625" style="1"/>
    <col min="769" max="769" width="3.42578125" style="1" customWidth="1"/>
    <col min="770" max="778" width="9.140625" style="1"/>
    <col min="779" max="779" width="10" style="1" customWidth="1"/>
    <col min="780" max="782" width="9.140625" style="1"/>
    <col min="783" max="783" width="13.7109375" style="1" customWidth="1"/>
    <col min="784" max="1024" width="9.140625" style="1"/>
    <col min="1025" max="1025" width="3.42578125" style="1" customWidth="1"/>
    <col min="1026" max="1034" width="9.140625" style="1"/>
    <col min="1035" max="1035" width="10" style="1" customWidth="1"/>
    <col min="1036" max="1038" width="9.140625" style="1"/>
    <col min="1039" max="1039" width="13.7109375" style="1" customWidth="1"/>
    <col min="1040" max="1280" width="9.140625" style="1"/>
    <col min="1281" max="1281" width="3.42578125" style="1" customWidth="1"/>
    <col min="1282" max="1290" width="9.140625" style="1"/>
    <col min="1291" max="1291" width="10" style="1" customWidth="1"/>
    <col min="1292" max="1294" width="9.140625" style="1"/>
    <col min="1295" max="1295" width="13.7109375" style="1" customWidth="1"/>
    <col min="1296" max="1536" width="9.140625" style="1"/>
    <col min="1537" max="1537" width="3.42578125" style="1" customWidth="1"/>
    <col min="1538" max="1546" width="9.140625" style="1"/>
    <col min="1547" max="1547" width="10" style="1" customWidth="1"/>
    <col min="1548" max="1550" width="9.140625" style="1"/>
    <col min="1551" max="1551" width="13.7109375" style="1" customWidth="1"/>
    <col min="1552" max="1792" width="9.140625" style="1"/>
    <col min="1793" max="1793" width="3.42578125" style="1" customWidth="1"/>
    <col min="1794" max="1802" width="9.140625" style="1"/>
    <col min="1803" max="1803" width="10" style="1" customWidth="1"/>
    <col min="1804" max="1806" width="9.140625" style="1"/>
    <col min="1807" max="1807" width="13.7109375" style="1" customWidth="1"/>
    <col min="1808" max="2048" width="9.140625" style="1"/>
    <col min="2049" max="2049" width="3.42578125" style="1" customWidth="1"/>
    <col min="2050" max="2058" width="9.140625" style="1"/>
    <col min="2059" max="2059" width="10" style="1" customWidth="1"/>
    <col min="2060" max="2062" width="9.140625" style="1"/>
    <col min="2063" max="2063" width="13.7109375" style="1" customWidth="1"/>
    <col min="2064" max="2304" width="9.140625" style="1"/>
    <col min="2305" max="2305" width="3.42578125" style="1" customWidth="1"/>
    <col min="2306" max="2314" width="9.140625" style="1"/>
    <col min="2315" max="2315" width="10" style="1" customWidth="1"/>
    <col min="2316" max="2318" width="9.140625" style="1"/>
    <col min="2319" max="2319" width="13.7109375" style="1" customWidth="1"/>
    <col min="2320" max="2560" width="9.140625" style="1"/>
    <col min="2561" max="2561" width="3.42578125" style="1" customWidth="1"/>
    <col min="2562" max="2570" width="9.140625" style="1"/>
    <col min="2571" max="2571" width="10" style="1" customWidth="1"/>
    <col min="2572" max="2574" width="9.140625" style="1"/>
    <col min="2575" max="2575" width="13.7109375" style="1" customWidth="1"/>
    <col min="2576" max="2816" width="9.140625" style="1"/>
    <col min="2817" max="2817" width="3.42578125" style="1" customWidth="1"/>
    <col min="2818" max="2826" width="9.140625" style="1"/>
    <col min="2827" max="2827" width="10" style="1" customWidth="1"/>
    <col min="2828" max="2830" width="9.140625" style="1"/>
    <col min="2831" max="2831" width="13.7109375" style="1" customWidth="1"/>
    <col min="2832" max="3072" width="9.140625" style="1"/>
    <col min="3073" max="3073" width="3.42578125" style="1" customWidth="1"/>
    <col min="3074" max="3082" width="9.140625" style="1"/>
    <col min="3083" max="3083" width="10" style="1" customWidth="1"/>
    <col min="3084" max="3086" width="9.140625" style="1"/>
    <col min="3087" max="3087" width="13.7109375" style="1" customWidth="1"/>
    <col min="3088" max="3328" width="9.140625" style="1"/>
    <col min="3329" max="3329" width="3.42578125" style="1" customWidth="1"/>
    <col min="3330" max="3338" width="9.140625" style="1"/>
    <col min="3339" max="3339" width="10" style="1" customWidth="1"/>
    <col min="3340" max="3342" width="9.140625" style="1"/>
    <col min="3343" max="3343" width="13.7109375" style="1" customWidth="1"/>
    <col min="3344" max="3584" width="9.140625" style="1"/>
    <col min="3585" max="3585" width="3.42578125" style="1" customWidth="1"/>
    <col min="3586" max="3594" width="9.140625" style="1"/>
    <col min="3595" max="3595" width="10" style="1" customWidth="1"/>
    <col min="3596" max="3598" width="9.140625" style="1"/>
    <col min="3599" max="3599" width="13.7109375" style="1" customWidth="1"/>
    <col min="3600" max="3840" width="9.140625" style="1"/>
    <col min="3841" max="3841" width="3.42578125" style="1" customWidth="1"/>
    <col min="3842" max="3850" width="9.140625" style="1"/>
    <col min="3851" max="3851" width="10" style="1" customWidth="1"/>
    <col min="3852" max="3854" width="9.140625" style="1"/>
    <col min="3855" max="3855" width="13.7109375" style="1" customWidth="1"/>
    <col min="3856" max="4096" width="9.140625" style="1"/>
    <col min="4097" max="4097" width="3.42578125" style="1" customWidth="1"/>
    <col min="4098" max="4106" width="9.140625" style="1"/>
    <col min="4107" max="4107" width="10" style="1" customWidth="1"/>
    <col min="4108" max="4110" width="9.140625" style="1"/>
    <col min="4111" max="4111" width="13.7109375" style="1" customWidth="1"/>
    <col min="4112" max="4352" width="9.140625" style="1"/>
    <col min="4353" max="4353" width="3.42578125" style="1" customWidth="1"/>
    <col min="4354" max="4362" width="9.140625" style="1"/>
    <col min="4363" max="4363" width="10" style="1" customWidth="1"/>
    <col min="4364" max="4366" width="9.140625" style="1"/>
    <col min="4367" max="4367" width="13.7109375" style="1" customWidth="1"/>
    <col min="4368" max="4608" width="9.140625" style="1"/>
    <col min="4609" max="4609" width="3.42578125" style="1" customWidth="1"/>
    <col min="4610" max="4618" width="9.140625" style="1"/>
    <col min="4619" max="4619" width="10" style="1" customWidth="1"/>
    <col min="4620" max="4622" width="9.140625" style="1"/>
    <col min="4623" max="4623" width="13.7109375" style="1" customWidth="1"/>
    <col min="4624" max="4864" width="9.140625" style="1"/>
    <col min="4865" max="4865" width="3.42578125" style="1" customWidth="1"/>
    <col min="4866" max="4874" width="9.140625" style="1"/>
    <col min="4875" max="4875" width="10" style="1" customWidth="1"/>
    <col min="4876" max="4878" width="9.140625" style="1"/>
    <col min="4879" max="4879" width="13.7109375" style="1" customWidth="1"/>
    <col min="4880" max="5120" width="9.140625" style="1"/>
    <col min="5121" max="5121" width="3.42578125" style="1" customWidth="1"/>
    <col min="5122" max="5130" width="9.140625" style="1"/>
    <col min="5131" max="5131" width="10" style="1" customWidth="1"/>
    <col min="5132" max="5134" width="9.140625" style="1"/>
    <col min="5135" max="5135" width="13.7109375" style="1" customWidth="1"/>
    <col min="5136" max="5376" width="9.140625" style="1"/>
    <col min="5377" max="5377" width="3.42578125" style="1" customWidth="1"/>
    <col min="5378" max="5386" width="9.140625" style="1"/>
    <col min="5387" max="5387" width="10" style="1" customWidth="1"/>
    <col min="5388" max="5390" width="9.140625" style="1"/>
    <col min="5391" max="5391" width="13.7109375" style="1" customWidth="1"/>
    <col min="5392" max="5632" width="9.140625" style="1"/>
    <col min="5633" max="5633" width="3.42578125" style="1" customWidth="1"/>
    <col min="5634" max="5642" width="9.140625" style="1"/>
    <col min="5643" max="5643" width="10" style="1" customWidth="1"/>
    <col min="5644" max="5646" width="9.140625" style="1"/>
    <col min="5647" max="5647" width="13.7109375" style="1" customWidth="1"/>
    <col min="5648" max="5888" width="9.140625" style="1"/>
    <col min="5889" max="5889" width="3.42578125" style="1" customWidth="1"/>
    <col min="5890" max="5898" width="9.140625" style="1"/>
    <col min="5899" max="5899" width="10" style="1" customWidth="1"/>
    <col min="5900" max="5902" width="9.140625" style="1"/>
    <col min="5903" max="5903" width="13.7109375" style="1" customWidth="1"/>
    <col min="5904" max="6144" width="9.140625" style="1"/>
    <col min="6145" max="6145" width="3.42578125" style="1" customWidth="1"/>
    <col min="6146" max="6154" width="9.140625" style="1"/>
    <col min="6155" max="6155" width="10" style="1" customWidth="1"/>
    <col min="6156" max="6158" width="9.140625" style="1"/>
    <col min="6159" max="6159" width="13.7109375" style="1" customWidth="1"/>
    <col min="6160" max="6400" width="9.140625" style="1"/>
    <col min="6401" max="6401" width="3.42578125" style="1" customWidth="1"/>
    <col min="6402" max="6410" width="9.140625" style="1"/>
    <col min="6411" max="6411" width="10" style="1" customWidth="1"/>
    <col min="6412" max="6414" width="9.140625" style="1"/>
    <col min="6415" max="6415" width="13.7109375" style="1" customWidth="1"/>
    <col min="6416" max="6656" width="9.140625" style="1"/>
    <col min="6657" max="6657" width="3.42578125" style="1" customWidth="1"/>
    <col min="6658" max="6666" width="9.140625" style="1"/>
    <col min="6667" max="6667" width="10" style="1" customWidth="1"/>
    <col min="6668" max="6670" width="9.140625" style="1"/>
    <col min="6671" max="6671" width="13.7109375" style="1" customWidth="1"/>
    <col min="6672" max="6912" width="9.140625" style="1"/>
    <col min="6913" max="6913" width="3.42578125" style="1" customWidth="1"/>
    <col min="6914" max="6922" width="9.140625" style="1"/>
    <col min="6923" max="6923" width="10" style="1" customWidth="1"/>
    <col min="6924" max="6926" width="9.140625" style="1"/>
    <col min="6927" max="6927" width="13.7109375" style="1" customWidth="1"/>
    <col min="6928" max="7168" width="9.140625" style="1"/>
    <col min="7169" max="7169" width="3.42578125" style="1" customWidth="1"/>
    <col min="7170" max="7178" width="9.140625" style="1"/>
    <col min="7179" max="7179" width="10" style="1" customWidth="1"/>
    <col min="7180" max="7182" width="9.140625" style="1"/>
    <col min="7183" max="7183" width="13.7109375" style="1" customWidth="1"/>
    <col min="7184" max="7424" width="9.140625" style="1"/>
    <col min="7425" max="7425" width="3.42578125" style="1" customWidth="1"/>
    <col min="7426" max="7434" width="9.140625" style="1"/>
    <col min="7435" max="7435" width="10" style="1" customWidth="1"/>
    <col min="7436" max="7438" width="9.140625" style="1"/>
    <col min="7439" max="7439" width="13.7109375" style="1" customWidth="1"/>
    <col min="7440" max="7680" width="9.140625" style="1"/>
    <col min="7681" max="7681" width="3.42578125" style="1" customWidth="1"/>
    <col min="7682" max="7690" width="9.140625" style="1"/>
    <col min="7691" max="7691" width="10" style="1" customWidth="1"/>
    <col min="7692" max="7694" width="9.140625" style="1"/>
    <col min="7695" max="7695" width="13.7109375" style="1" customWidth="1"/>
    <col min="7696" max="7936" width="9.140625" style="1"/>
    <col min="7937" max="7937" width="3.42578125" style="1" customWidth="1"/>
    <col min="7938" max="7946" width="9.140625" style="1"/>
    <col min="7947" max="7947" width="10" style="1" customWidth="1"/>
    <col min="7948" max="7950" width="9.140625" style="1"/>
    <col min="7951" max="7951" width="13.7109375" style="1" customWidth="1"/>
    <col min="7952" max="8192" width="9.140625" style="1"/>
    <col min="8193" max="8193" width="3.42578125" style="1" customWidth="1"/>
    <col min="8194" max="8202" width="9.140625" style="1"/>
    <col min="8203" max="8203" width="10" style="1" customWidth="1"/>
    <col min="8204" max="8206" width="9.140625" style="1"/>
    <col min="8207" max="8207" width="13.7109375" style="1" customWidth="1"/>
    <col min="8208" max="8448" width="9.140625" style="1"/>
    <col min="8449" max="8449" width="3.42578125" style="1" customWidth="1"/>
    <col min="8450" max="8458" width="9.140625" style="1"/>
    <col min="8459" max="8459" width="10" style="1" customWidth="1"/>
    <col min="8460" max="8462" width="9.140625" style="1"/>
    <col min="8463" max="8463" width="13.7109375" style="1" customWidth="1"/>
    <col min="8464" max="8704" width="9.140625" style="1"/>
    <col min="8705" max="8705" width="3.42578125" style="1" customWidth="1"/>
    <col min="8706" max="8714" width="9.140625" style="1"/>
    <col min="8715" max="8715" width="10" style="1" customWidth="1"/>
    <col min="8716" max="8718" width="9.140625" style="1"/>
    <col min="8719" max="8719" width="13.7109375" style="1" customWidth="1"/>
    <col min="8720" max="8960" width="9.140625" style="1"/>
    <col min="8961" max="8961" width="3.42578125" style="1" customWidth="1"/>
    <col min="8962" max="8970" width="9.140625" style="1"/>
    <col min="8971" max="8971" width="10" style="1" customWidth="1"/>
    <col min="8972" max="8974" width="9.140625" style="1"/>
    <col min="8975" max="8975" width="13.7109375" style="1" customWidth="1"/>
    <col min="8976" max="9216" width="9.140625" style="1"/>
    <col min="9217" max="9217" width="3.42578125" style="1" customWidth="1"/>
    <col min="9218" max="9226" width="9.140625" style="1"/>
    <col min="9227" max="9227" width="10" style="1" customWidth="1"/>
    <col min="9228" max="9230" width="9.140625" style="1"/>
    <col min="9231" max="9231" width="13.7109375" style="1" customWidth="1"/>
    <col min="9232" max="9472" width="9.140625" style="1"/>
    <col min="9473" max="9473" width="3.42578125" style="1" customWidth="1"/>
    <col min="9474" max="9482" width="9.140625" style="1"/>
    <col min="9483" max="9483" width="10" style="1" customWidth="1"/>
    <col min="9484" max="9486" width="9.140625" style="1"/>
    <col min="9487" max="9487" width="13.7109375" style="1" customWidth="1"/>
    <col min="9488" max="9728" width="9.140625" style="1"/>
    <col min="9729" max="9729" width="3.42578125" style="1" customWidth="1"/>
    <col min="9730" max="9738" width="9.140625" style="1"/>
    <col min="9739" max="9739" width="10" style="1" customWidth="1"/>
    <col min="9740" max="9742" width="9.140625" style="1"/>
    <col min="9743" max="9743" width="13.7109375" style="1" customWidth="1"/>
    <col min="9744" max="9984" width="9.140625" style="1"/>
    <col min="9985" max="9985" width="3.42578125" style="1" customWidth="1"/>
    <col min="9986" max="9994" width="9.140625" style="1"/>
    <col min="9995" max="9995" width="10" style="1" customWidth="1"/>
    <col min="9996" max="9998" width="9.140625" style="1"/>
    <col min="9999" max="9999" width="13.7109375" style="1" customWidth="1"/>
    <col min="10000" max="10240" width="9.140625" style="1"/>
    <col min="10241" max="10241" width="3.42578125" style="1" customWidth="1"/>
    <col min="10242" max="10250" width="9.140625" style="1"/>
    <col min="10251" max="10251" width="10" style="1" customWidth="1"/>
    <col min="10252" max="10254" width="9.140625" style="1"/>
    <col min="10255" max="10255" width="13.7109375" style="1" customWidth="1"/>
    <col min="10256" max="10496" width="9.140625" style="1"/>
    <col min="10497" max="10497" width="3.42578125" style="1" customWidth="1"/>
    <col min="10498" max="10506" width="9.140625" style="1"/>
    <col min="10507" max="10507" width="10" style="1" customWidth="1"/>
    <col min="10508" max="10510" width="9.140625" style="1"/>
    <col min="10511" max="10511" width="13.7109375" style="1" customWidth="1"/>
    <col min="10512" max="10752" width="9.140625" style="1"/>
    <col min="10753" max="10753" width="3.42578125" style="1" customWidth="1"/>
    <col min="10754" max="10762" width="9.140625" style="1"/>
    <col min="10763" max="10763" width="10" style="1" customWidth="1"/>
    <col min="10764" max="10766" width="9.140625" style="1"/>
    <col min="10767" max="10767" width="13.7109375" style="1" customWidth="1"/>
    <col min="10768" max="11008" width="9.140625" style="1"/>
    <col min="11009" max="11009" width="3.42578125" style="1" customWidth="1"/>
    <col min="11010" max="11018" width="9.140625" style="1"/>
    <col min="11019" max="11019" width="10" style="1" customWidth="1"/>
    <col min="11020" max="11022" width="9.140625" style="1"/>
    <col min="11023" max="11023" width="13.7109375" style="1" customWidth="1"/>
    <col min="11024" max="11264" width="9.140625" style="1"/>
    <col min="11265" max="11265" width="3.42578125" style="1" customWidth="1"/>
    <col min="11266" max="11274" width="9.140625" style="1"/>
    <col min="11275" max="11275" width="10" style="1" customWidth="1"/>
    <col min="11276" max="11278" width="9.140625" style="1"/>
    <col min="11279" max="11279" width="13.7109375" style="1" customWidth="1"/>
    <col min="11280" max="11520" width="9.140625" style="1"/>
    <col min="11521" max="11521" width="3.42578125" style="1" customWidth="1"/>
    <col min="11522" max="11530" width="9.140625" style="1"/>
    <col min="11531" max="11531" width="10" style="1" customWidth="1"/>
    <col min="11532" max="11534" width="9.140625" style="1"/>
    <col min="11535" max="11535" width="13.7109375" style="1" customWidth="1"/>
    <col min="11536" max="11776" width="9.140625" style="1"/>
    <col min="11777" max="11777" width="3.42578125" style="1" customWidth="1"/>
    <col min="11778" max="11786" width="9.140625" style="1"/>
    <col min="11787" max="11787" width="10" style="1" customWidth="1"/>
    <col min="11788" max="11790" width="9.140625" style="1"/>
    <col min="11791" max="11791" width="13.7109375" style="1" customWidth="1"/>
    <col min="11792" max="12032" width="9.140625" style="1"/>
    <col min="12033" max="12033" width="3.42578125" style="1" customWidth="1"/>
    <col min="12034" max="12042" width="9.140625" style="1"/>
    <col min="12043" max="12043" width="10" style="1" customWidth="1"/>
    <col min="12044" max="12046" width="9.140625" style="1"/>
    <col min="12047" max="12047" width="13.7109375" style="1" customWidth="1"/>
    <col min="12048" max="12288" width="9.140625" style="1"/>
    <col min="12289" max="12289" width="3.42578125" style="1" customWidth="1"/>
    <col min="12290" max="12298" width="9.140625" style="1"/>
    <col min="12299" max="12299" width="10" style="1" customWidth="1"/>
    <col min="12300" max="12302" width="9.140625" style="1"/>
    <col min="12303" max="12303" width="13.7109375" style="1" customWidth="1"/>
    <col min="12304" max="12544" width="9.140625" style="1"/>
    <col min="12545" max="12545" width="3.42578125" style="1" customWidth="1"/>
    <col min="12546" max="12554" width="9.140625" style="1"/>
    <col min="12555" max="12555" width="10" style="1" customWidth="1"/>
    <col min="12556" max="12558" width="9.140625" style="1"/>
    <col min="12559" max="12559" width="13.7109375" style="1" customWidth="1"/>
    <col min="12560" max="12800" width="9.140625" style="1"/>
    <col min="12801" max="12801" width="3.42578125" style="1" customWidth="1"/>
    <col min="12802" max="12810" width="9.140625" style="1"/>
    <col min="12811" max="12811" width="10" style="1" customWidth="1"/>
    <col min="12812" max="12814" width="9.140625" style="1"/>
    <col min="12815" max="12815" width="13.7109375" style="1" customWidth="1"/>
    <col min="12816" max="13056" width="9.140625" style="1"/>
    <col min="13057" max="13057" width="3.42578125" style="1" customWidth="1"/>
    <col min="13058" max="13066" width="9.140625" style="1"/>
    <col min="13067" max="13067" width="10" style="1" customWidth="1"/>
    <col min="13068" max="13070" width="9.140625" style="1"/>
    <col min="13071" max="13071" width="13.7109375" style="1" customWidth="1"/>
    <col min="13072" max="13312" width="9.140625" style="1"/>
    <col min="13313" max="13313" width="3.42578125" style="1" customWidth="1"/>
    <col min="13314" max="13322" width="9.140625" style="1"/>
    <col min="13323" max="13323" width="10" style="1" customWidth="1"/>
    <col min="13324" max="13326" width="9.140625" style="1"/>
    <col min="13327" max="13327" width="13.7109375" style="1" customWidth="1"/>
    <col min="13328" max="13568" width="9.140625" style="1"/>
    <col min="13569" max="13569" width="3.42578125" style="1" customWidth="1"/>
    <col min="13570" max="13578" width="9.140625" style="1"/>
    <col min="13579" max="13579" width="10" style="1" customWidth="1"/>
    <col min="13580" max="13582" width="9.140625" style="1"/>
    <col min="13583" max="13583" width="13.7109375" style="1" customWidth="1"/>
    <col min="13584" max="13824" width="9.140625" style="1"/>
    <col min="13825" max="13825" width="3.42578125" style="1" customWidth="1"/>
    <col min="13826" max="13834" width="9.140625" style="1"/>
    <col min="13835" max="13835" width="10" style="1" customWidth="1"/>
    <col min="13836" max="13838" width="9.140625" style="1"/>
    <col min="13839" max="13839" width="13.7109375" style="1" customWidth="1"/>
    <col min="13840" max="14080" width="9.140625" style="1"/>
    <col min="14081" max="14081" width="3.42578125" style="1" customWidth="1"/>
    <col min="14082" max="14090" width="9.140625" style="1"/>
    <col min="14091" max="14091" width="10" style="1" customWidth="1"/>
    <col min="14092" max="14094" width="9.140625" style="1"/>
    <col min="14095" max="14095" width="13.7109375" style="1" customWidth="1"/>
    <col min="14096" max="14336" width="9.140625" style="1"/>
    <col min="14337" max="14337" width="3.42578125" style="1" customWidth="1"/>
    <col min="14338" max="14346" width="9.140625" style="1"/>
    <col min="14347" max="14347" width="10" style="1" customWidth="1"/>
    <col min="14348" max="14350" width="9.140625" style="1"/>
    <col min="14351" max="14351" width="13.7109375" style="1" customWidth="1"/>
    <col min="14352" max="14592" width="9.140625" style="1"/>
    <col min="14593" max="14593" width="3.42578125" style="1" customWidth="1"/>
    <col min="14594" max="14602" width="9.140625" style="1"/>
    <col min="14603" max="14603" width="10" style="1" customWidth="1"/>
    <col min="14604" max="14606" width="9.140625" style="1"/>
    <col min="14607" max="14607" width="13.7109375" style="1" customWidth="1"/>
    <col min="14608" max="14848" width="9.140625" style="1"/>
    <col min="14849" max="14849" width="3.42578125" style="1" customWidth="1"/>
    <col min="14850" max="14858" width="9.140625" style="1"/>
    <col min="14859" max="14859" width="10" style="1" customWidth="1"/>
    <col min="14860" max="14862" width="9.140625" style="1"/>
    <col min="14863" max="14863" width="13.7109375" style="1" customWidth="1"/>
    <col min="14864" max="15104" width="9.140625" style="1"/>
    <col min="15105" max="15105" width="3.42578125" style="1" customWidth="1"/>
    <col min="15106" max="15114" width="9.140625" style="1"/>
    <col min="15115" max="15115" width="10" style="1" customWidth="1"/>
    <col min="15116" max="15118" width="9.140625" style="1"/>
    <col min="15119" max="15119" width="13.7109375" style="1" customWidth="1"/>
    <col min="15120" max="15360" width="9.140625" style="1"/>
    <col min="15361" max="15361" width="3.42578125" style="1" customWidth="1"/>
    <col min="15362" max="15370" width="9.140625" style="1"/>
    <col min="15371" max="15371" width="10" style="1" customWidth="1"/>
    <col min="15372" max="15374" width="9.140625" style="1"/>
    <col min="15375" max="15375" width="13.7109375" style="1" customWidth="1"/>
    <col min="15376" max="15616" width="9.140625" style="1"/>
    <col min="15617" max="15617" width="3.42578125" style="1" customWidth="1"/>
    <col min="15618" max="15626" width="9.140625" style="1"/>
    <col min="15627" max="15627" width="10" style="1" customWidth="1"/>
    <col min="15628" max="15630" width="9.140625" style="1"/>
    <col min="15631" max="15631" width="13.7109375" style="1" customWidth="1"/>
    <col min="15632" max="15872" width="9.140625" style="1"/>
    <col min="15873" max="15873" width="3.42578125" style="1" customWidth="1"/>
    <col min="15874" max="15882" width="9.140625" style="1"/>
    <col min="15883" max="15883" width="10" style="1" customWidth="1"/>
    <col min="15884" max="15886" width="9.140625" style="1"/>
    <col min="15887" max="15887" width="13.7109375" style="1" customWidth="1"/>
    <col min="15888" max="16128" width="9.140625" style="1"/>
    <col min="16129" max="16129" width="3.42578125" style="1" customWidth="1"/>
    <col min="16130" max="16138" width="9.140625" style="1"/>
    <col min="16139" max="16139" width="10" style="1" customWidth="1"/>
    <col min="16140" max="16142" width="9.140625" style="1"/>
    <col min="16143" max="16143" width="13.7109375" style="1" customWidth="1"/>
    <col min="16144" max="16384" width="9.140625" style="1"/>
  </cols>
  <sheetData>
    <row r="1" spans="1:15" ht="26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s="2" customFormat="1" ht="31.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57.5" customHeight="1">
      <c r="B4" s="4">
        <v>1</v>
      </c>
      <c r="C4" s="85" t="s">
        <v>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182.25" customHeight="1">
      <c r="B5" s="4">
        <v>2</v>
      </c>
      <c r="C5" s="85" t="s">
        <v>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41" customHeight="1">
      <c r="B6" s="4">
        <v>3</v>
      </c>
      <c r="C6" s="85" t="s">
        <v>4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23.25">
      <c r="A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23.25">
      <c r="C8" s="7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 ht="23.25">
      <c r="C9" s="7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>
      <c r="C10" s="5"/>
    </row>
    <row r="11" spans="1:15">
      <c r="A11" s="5"/>
    </row>
    <row r="12" spans="1:15">
      <c r="A12" s="5"/>
    </row>
    <row r="13" spans="1:15">
      <c r="A13" s="5"/>
    </row>
    <row r="14" spans="1:15">
      <c r="A14" s="5"/>
    </row>
    <row r="15" spans="1:15">
      <c r="A15" s="5"/>
    </row>
    <row r="16" spans="1:15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</sheetData>
  <mergeCells count="5">
    <mergeCell ref="A1:O1"/>
    <mergeCell ref="A2:O2"/>
    <mergeCell ref="C4:O4"/>
    <mergeCell ref="C5:O5"/>
    <mergeCell ref="C6:O6"/>
  </mergeCells>
  <pageMargins left="0.8" right="0.34" top="0.63" bottom="0.22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9028-96C2-40E5-862E-28969216F82D}">
  <sheetPr>
    <tabColor theme="7" tint="0.79998168889431442"/>
  </sheetPr>
  <dimension ref="A1:O19"/>
  <sheetViews>
    <sheetView view="pageBreakPreview" zoomScaleNormal="100" zoomScaleSheetLayoutView="100" workbookViewId="0">
      <selection activeCell="L12" sqref="L12"/>
    </sheetView>
  </sheetViews>
  <sheetFormatPr defaultRowHeight="21"/>
  <cols>
    <col min="1" max="1" width="3.42578125" style="1" customWidth="1"/>
    <col min="2" max="2" width="5.42578125" style="1" customWidth="1"/>
    <col min="3" max="10" width="9.140625" style="1"/>
    <col min="11" max="11" width="10" style="1" customWidth="1"/>
    <col min="12" max="14" width="9.140625" style="1"/>
    <col min="15" max="15" width="13.7109375" style="1" customWidth="1"/>
    <col min="16" max="256" width="9.140625" style="1"/>
    <col min="257" max="257" width="3.42578125" style="1" customWidth="1"/>
    <col min="258" max="266" width="9.140625" style="1"/>
    <col min="267" max="267" width="10" style="1" customWidth="1"/>
    <col min="268" max="270" width="9.140625" style="1"/>
    <col min="271" max="271" width="13.7109375" style="1" customWidth="1"/>
    <col min="272" max="512" width="9.140625" style="1"/>
    <col min="513" max="513" width="3.42578125" style="1" customWidth="1"/>
    <col min="514" max="522" width="9.140625" style="1"/>
    <col min="523" max="523" width="10" style="1" customWidth="1"/>
    <col min="524" max="526" width="9.140625" style="1"/>
    <col min="527" max="527" width="13.7109375" style="1" customWidth="1"/>
    <col min="528" max="768" width="9.140625" style="1"/>
    <col min="769" max="769" width="3.42578125" style="1" customWidth="1"/>
    <col min="770" max="778" width="9.140625" style="1"/>
    <col min="779" max="779" width="10" style="1" customWidth="1"/>
    <col min="780" max="782" width="9.140625" style="1"/>
    <col min="783" max="783" width="13.7109375" style="1" customWidth="1"/>
    <col min="784" max="1024" width="9.140625" style="1"/>
    <col min="1025" max="1025" width="3.42578125" style="1" customWidth="1"/>
    <col min="1026" max="1034" width="9.140625" style="1"/>
    <col min="1035" max="1035" width="10" style="1" customWidth="1"/>
    <col min="1036" max="1038" width="9.140625" style="1"/>
    <col min="1039" max="1039" width="13.7109375" style="1" customWidth="1"/>
    <col min="1040" max="1280" width="9.140625" style="1"/>
    <col min="1281" max="1281" width="3.42578125" style="1" customWidth="1"/>
    <col min="1282" max="1290" width="9.140625" style="1"/>
    <col min="1291" max="1291" width="10" style="1" customWidth="1"/>
    <col min="1292" max="1294" width="9.140625" style="1"/>
    <col min="1295" max="1295" width="13.7109375" style="1" customWidth="1"/>
    <col min="1296" max="1536" width="9.140625" style="1"/>
    <col min="1537" max="1537" width="3.42578125" style="1" customWidth="1"/>
    <col min="1538" max="1546" width="9.140625" style="1"/>
    <col min="1547" max="1547" width="10" style="1" customWidth="1"/>
    <col min="1548" max="1550" width="9.140625" style="1"/>
    <col min="1551" max="1551" width="13.7109375" style="1" customWidth="1"/>
    <col min="1552" max="1792" width="9.140625" style="1"/>
    <col min="1793" max="1793" width="3.42578125" style="1" customWidth="1"/>
    <col min="1794" max="1802" width="9.140625" style="1"/>
    <col min="1803" max="1803" width="10" style="1" customWidth="1"/>
    <col min="1804" max="1806" width="9.140625" style="1"/>
    <col min="1807" max="1807" width="13.7109375" style="1" customWidth="1"/>
    <col min="1808" max="2048" width="9.140625" style="1"/>
    <col min="2049" max="2049" width="3.42578125" style="1" customWidth="1"/>
    <col min="2050" max="2058" width="9.140625" style="1"/>
    <col min="2059" max="2059" width="10" style="1" customWidth="1"/>
    <col min="2060" max="2062" width="9.140625" style="1"/>
    <col min="2063" max="2063" width="13.7109375" style="1" customWidth="1"/>
    <col min="2064" max="2304" width="9.140625" style="1"/>
    <col min="2305" max="2305" width="3.42578125" style="1" customWidth="1"/>
    <col min="2306" max="2314" width="9.140625" style="1"/>
    <col min="2315" max="2315" width="10" style="1" customWidth="1"/>
    <col min="2316" max="2318" width="9.140625" style="1"/>
    <col min="2319" max="2319" width="13.7109375" style="1" customWidth="1"/>
    <col min="2320" max="2560" width="9.140625" style="1"/>
    <col min="2561" max="2561" width="3.42578125" style="1" customWidth="1"/>
    <col min="2562" max="2570" width="9.140625" style="1"/>
    <col min="2571" max="2571" width="10" style="1" customWidth="1"/>
    <col min="2572" max="2574" width="9.140625" style="1"/>
    <col min="2575" max="2575" width="13.7109375" style="1" customWidth="1"/>
    <col min="2576" max="2816" width="9.140625" style="1"/>
    <col min="2817" max="2817" width="3.42578125" style="1" customWidth="1"/>
    <col min="2818" max="2826" width="9.140625" style="1"/>
    <col min="2827" max="2827" width="10" style="1" customWidth="1"/>
    <col min="2828" max="2830" width="9.140625" style="1"/>
    <col min="2831" max="2831" width="13.7109375" style="1" customWidth="1"/>
    <col min="2832" max="3072" width="9.140625" style="1"/>
    <col min="3073" max="3073" width="3.42578125" style="1" customWidth="1"/>
    <col min="3074" max="3082" width="9.140625" style="1"/>
    <col min="3083" max="3083" width="10" style="1" customWidth="1"/>
    <col min="3084" max="3086" width="9.140625" style="1"/>
    <col min="3087" max="3087" width="13.7109375" style="1" customWidth="1"/>
    <col min="3088" max="3328" width="9.140625" style="1"/>
    <col min="3329" max="3329" width="3.42578125" style="1" customWidth="1"/>
    <col min="3330" max="3338" width="9.140625" style="1"/>
    <col min="3339" max="3339" width="10" style="1" customWidth="1"/>
    <col min="3340" max="3342" width="9.140625" style="1"/>
    <col min="3343" max="3343" width="13.7109375" style="1" customWidth="1"/>
    <col min="3344" max="3584" width="9.140625" style="1"/>
    <col min="3585" max="3585" width="3.42578125" style="1" customWidth="1"/>
    <col min="3586" max="3594" width="9.140625" style="1"/>
    <col min="3595" max="3595" width="10" style="1" customWidth="1"/>
    <col min="3596" max="3598" width="9.140625" style="1"/>
    <col min="3599" max="3599" width="13.7109375" style="1" customWidth="1"/>
    <col min="3600" max="3840" width="9.140625" style="1"/>
    <col min="3841" max="3841" width="3.42578125" style="1" customWidth="1"/>
    <col min="3842" max="3850" width="9.140625" style="1"/>
    <col min="3851" max="3851" width="10" style="1" customWidth="1"/>
    <col min="3852" max="3854" width="9.140625" style="1"/>
    <col min="3855" max="3855" width="13.7109375" style="1" customWidth="1"/>
    <col min="3856" max="4096" width="9.140625" style="1"/>
    <col min="4097" max="4097" width="3.42578125" style="1" customWidth="1"/>
    <col min="4098" max="4106" width="9.140625" style="1"/>
    <col min="4107" max="4107" width="10" style="1" customWidth="1"/>
    <col min="4108" max="4110" width="9.140625" style="1"/>
    <col min="4111" max="4111" width="13.7109375" style="1" customWidth="1"/>
    <col min="4112" max="4352" width="9.140625" style="1"/>
    <col min="4353" max="4353" width="3.42578125" style="1" customWidth="1"/>
    <col min="4354" max="4362" width="9.140625" style="1"/>
    <col min="4363" max="4363" width="10" style="1" customWidth="1"/>
    <col min="4364" max="4366" width="9.140625" style="1"/>
    <col min="4367" max="4367" width="13.7109375" style="1" customWidth="1"/>
    <col min="4368" max="4608" width="9.140625" style="1"/>
    <col min="4609" max="4609" width="3.42578125" style="1" customWidth="1"/>
    <col min="4610" max="4618" width="9.140625" style="1"/>
    <col min="4619" max="4619" width="10" style="1" customWidth="1"/>
    <col min="4620" max="4622" width="9.140625" style="1"/>
    <col min="4623" max="4623" width="13.7109375" style="1" customWidth="1"/>
    <col min="4624" max="4864" width="9.140625" style="1"/>
    <col min="4865" max="4865" width="3.42578125" style="1" customWidth="1"/>
    <col min="4866" max="4874" width="9.140625" style="1"/>
    <col min="4875" max="4875" width="10" style="1" customWidth="1"/>
    <col min="4876" max="4878" width="9.140625" style="1"/>
    <col min="4879" max="4879" width="13.7109375" style="1" customWidth="1"/>
    <col min="4880" max="5120" width="9.140625" style="1"/>
    <col min="5121" max="5121" width="3.42578125" style="1" customWidth="1"/>
    <col min="5122" max="5130" width="9.140625" style="1"/>
    <col min="5131" max="5131" width="10" style="1" customWidth="1"/>
    <col min="5132" max="5134" width="9.140625" style="1"/>
    <col min="5135" max="5135" width="13.7109375" style="1" customWidth="1"/>
    <col min="5136" max="5376" width="9.140625" style="1"/>
    <col min="5377" max="5377" width="3.42578125" style="1" customWidth="1"/>
    <col min="5378" max="5386" width="9.140625" style="1"/>
    <col min="5387" max="5387" width="10" style="1" customWidth="1"/>
    <col min="5388" max="5390" width="9.140625" style="1"/>
    <col min="5391" max="5391" width="13.7109375" style="1" customWidth="1"/>
    <col min="5392" max="5632" width="9.140625" style="1"/>
    <col min="5633" max="5633" width="3.42578125" style="1" customWidth="1"/>
    <col min="5634" max="5642" width="9.140625" style="1"/>
    <col min="5643" max="5643" width="10" style="1" customWidth="1"/>
    <col min="5644" max="5646" width="9.140625" style="1"/>
    <col min="5647" max="5647" width="13.7109375" style="1" customWidth="1"/>
    <col min="5648" max="5888" width="9.140625" style="1"/>
    <col min="5889" max="5889" width="3.42578125" style="1" customWidth="1"/>
    <col min="5890" max="5898" width="9.140625" style="1"/>
    <col min="5899" max="5899" width="10" style="1" customWidth="1"/>
    <col min="5900" max="5902" width="9.140625" style="1"/>
    <col min="5903" max="5903" width="13.7109375" style="1" customWidth="1"/>
    <col min="5904" max="6144" width="9.140625" style="1"/>
    <col min="6145" max="6145" width="3.42578125" style="1" customWidth="1"/>
    <col min="6146" max="6154" width="9.140625" style="1"/>
    <col min="6155" max="6155" width="10" style="1" customWidth="1"/>
    <col min="6156" max="6158" width="9.140625" style="1"/>
    <col min="6159" max="6159" width="13.7109375" style="1" customWidth="1"/>
    <col min="6160" max="6400" width="9.140625" style="1"/>
    <col min="6401" max="6401" width="3.42578125" style="1" customWidth="1"/>
    <col min="6402" max="6410" width="9.140625" style="1"/>
    <col min="6411" max="6411" width="10" style="1" customWidth="1"/>
    <col min="6412" max="6414" width="9.140625" style="1"/>
    <col min="6415" max="6415" width="13.7109375" style="1" customWidth="1"/>
    <col min="6416" max="6656" width="9.140625" style="1"/>
    <col min="6657" max="6657" width="3.42578125" style="1" customWidth="1"/>
    <col min="6658" max="6666" width="9.140625" style="1"/>
    <col min="6667" max="6667" width="10" style="1" customWidth="1"/>
    <col min="6668" max="6670" width="9.140625" style="1"/>
    <col min="6671" max="6671" width="13.7109375" style="1" customWidth="1"/>
    <col min="6672" max="6912" width="9.140625" style="1"/>
    <col min="6913" max="6913" width="3.42578125" style="1" customWidth="1"/>
    <col min="6914" max="6922" width="9.140625" style="1"/>
    <col min="6923" max="6923" width="10" style="1" customWidth="1"/>
    <col min="6924" max="6926" width="9.140625" style="1"/>
    <col min="6927" max="6927" width="13.7109375" style="1" customWidth="1"/>
    <col min="6928" max="7168" width="9.140625" style="1"/>
    <col min="7169" max="7169" width="3.42578125" style="1" customWidth="1"/>
    <col min="7170" max="7178" width="9.140625" style="1"/>
    <col min="7179" max="7179" width="10" style="1" customWidth="1"/>
    <col min="7180" max="7182" width="9.140625" style="1"/>
    <col min="7183" max="7183" width="13.7109375" style="1" customWidth="1"/>
    <col min="7184" max="7424" width="9.140625" style="1"/>
    <col min="7425" max="7425" width="3.42578125" style="1" customWidth="1"/>
    <col min="7426" max="7434" width="9.140625" style="1"/>
    <col min="7435" max="7435" width="10" style="1" customWidth="1"/>
    <col min="7436" max="7438" width="9.140625" style="1"/>
    <col min="7439" max="7439" width="13.7109375" style="1" customWidth="1"/>
    <col min="7440" max="7680" width="9.140625" style="1"/>
    <col min="7681" max="7681" width="3.42578125" style="1" customWidth="1"/>
    <col min="7682" max="7690" width="9.140625" style="1"/>
    <col min="7691" max="7691" width="10" style="1" customWidth="1"/>
    <col min="7692" max="7694" width="9.140625" style="1"/>
    <col min="7695" max="7695" width="13.7109375" style="1" customWidth="1"/>
    <col min="7696" max="7936" width="9.140625" style="1"/>
    <col min="7937" max="7937" width="3.42578125" style="1" customWidth="1"/>
    <col min="7938" max="7946" width="9.140625" style="1"/>
    <col min="7947" max="7947" width="10" style="1" customWidth="1"/>
    <col min="7948" max="7950" width="9.140625" style="1"/>
    <col min="7951" max="7951" width="13.7109375" style="1" customWidth="1"/>
    <col min="7952" max="8192" width="9.140625" style="1"/>
    <col min="8193" max="8193" width="3.42578125" style="1" customWidth="1"/>
    <col min="8194" max="8202" width="9.140625" style="1"/>
    <col min="8203" max="8203" width="10" style="1" customWidth="1"/>
    <col min="8204" max="8206" width="9.140625" style="1"/>
    <col min="8207" max="8207" width="13.7109375" style="1" customWidth="1"/>
    <col min="8208" max="8448" width="9.140625" style="1"/>
    <col min="8449" max="8449" width="3.42578125" style="1" customWidth="1"/>
    <col min="8450" max="8458" width="9.140625" style="1"/>
    <col min="8459" max="8459" width="10" style="1" customWidth="1"/>
    <col min="8460" max="8462" width="9.140625" style="1"/>
    <col min="8463" max="8463" width="13.7109375" style="1" customWidth="1"/>
    <col min="8464" max="8704" width="9.140625" style="1"/>
    <col min="8705" max="8705" width="3.42578125" style="1" customWidth="1"/>
    <col min="8706" max="8714" width="9.140625" style="1"/>
    <col min="8715" max="8715" width="10" style="1" customWidth="1"/>
    <col min="8716" max="8718" width="9.140625" style="1"/>
    <col min="8719" max="8719" width="13.7109375" style="1" customWidth="1"/>
    <col min="8720" max="8960" width="9.140625" style="1"/>
    <col min="8961" max="8961" width="3.42578125" style="1" customWidth="1"/>
    <col min="8962" max="8970" width="9.140625" style="1"/>
    <col min="8971" max="8971" width="10" style="1" customWidth="1"/>
    <col min="8972" max="8974" width="9.140625" style="1"/>
    <col min="8975" max="8975" width="13.7109375" style="1" customWidth="1"/>
    <col min="8976" max="9216" width="9.140625" style="1"/>
    <col min="9217" max="9217" width="3.42578125" style="1" customWidth="1"/>
    <col min="9218" max="9226" width="9.140625" style="1"/>
    <col min="9227" max="9227" width="10" style="1" customWidth="1"/>
    <col min="9228" max="9230" width="9.140625" style="1"/>
    <col min="9231" max="9231" width="13.7109375" style="1" customWidth="1"/>
    <col min="9232" max="9472" width="9.140625" style="1"/>
    <col min="9473" max="9473" width="3.42578125" style="1" customWidth="1"/>
    <col min="9474" max="9482" width="9.140625" style="1"/>
    <col min="9483" max="9483" width="10" style="1" customWidth="1"/>
    <col min="9484" max="9486" width="9.140625" style="1"/>
    <col min="9487" max="9487" width="13.7109375" style="1" customWidth="1"/>
    <col min="9488" max="9728" width="9.140625" style="1"/>
    <col min="9729" max="9729" width="3.42578125" style="1" customWidth="1"/>
    <col min="9730" max="9738" width="9.140625" style="1"/>
    <col min="9739" max="9739" width="10" style="1" customWidth="1"/>
    <col min="9740" max="9742" width="9.140625" style="1"/>
    <col min="9743" max="9743" width="13.7109375" style="1" customWidth="1"/>
    <col min="9744" max="9984" width="9.140625" style="1"/>
    <col min="9985" max="9985" width="3.42578125" style="1" customWidth="1"/>
    <col min="9986" max="9994" width="9.140625" style="1"/>
    <col min="9995" max="9995" width="10" style="1" customWidth="1"/>
    <col min="9996" max="9998" width="9.140625" style="1"/>
    <col min="9999" max="9999" width="13.7109375" style="1" customWidth="1"/>
    <col min="10000" max="10240" width="9.140625" style="1"/>
    <col min="10241" max="10241" width="3.42578125" style="1" customWidth="1"/>
    <col min="10242" max="10250" width="9.140625" style="1"/>
    <col min="10251" max="10251" width="10" style="1" customWidth="1"/>
    <col min="10252" max="10254" width="9.140625" style="1"/>
    <col min="10255" max="10255" width="13.7109375" style="1" customWidth="1"/>
    <col min="10256" max="10496" width="9.140625" style="1"/>
    <col min="10497" max="10497" width="3.42578125" style="1" customWidth="1"/>
    <col min="10498" max="10506" width="9.140625" style="1"/>
    <col min="10507" max="10507" width="10" style="1" customWidth="1"/>
    <col min="10508" max="10510" width="9.140625" style="1"/>
    <col min="10511" max="10511" width="13.7109375" style="1" customWidth="1"/>
    <col min="10512" max="10752" width="9.140625" style="1"/>
    <col min="10753" max="10753" width="3.42578125" style="1" customWidth="1"/>
    <col min="10754" max="10762" width="9.140625" style="1"/>
    <col min="10763" max="10763" width="10" style="1" customWidth="1"/>
    <col min="10764" max="10766" width="9.140625" style="1"/>
    <col min="10767" max="10767" width="13.7109375" style="1" customWidth="1"/>
    <col min="10768" max="11008" width="9.140625" style="1"/>
    <col min="11009" max="11009" width="3.42578125" style="1" customWidth="1"/>
    <col min="11010" max="11018" width="9.140625" style="1"/>
    <col min="11019" max="11019" width="10" style="1" customWidth="1"/>
    <col min="11020" max="11022" width="9.140625" style="1"/>
    <col min="11023" max="11023" width="13.7109375" style="1" customWidth="1"/>
    <col min="11024" max="11264" width="9.140625" style="1"/>
    <col min="11265" max="11265" width="3.42578125" style="1" customWidth="1"/>
    <col min="11266" max="11274" width="9.140625" style="1"/>
    <col min="11275" max="11275" width="10" style="1" customWidth="1"/>
    <col min="11276" max="11278" width="9.140625" style="1"/>
    <col min="11279" max="11279" width="13.7109375" style="1" customWidth="1"/>
    <col min="11280" max="11520" width="9.140625" style="1"/>
    <col min="11521" max="11521" width="3.42578125" style="1" customWidth="1"/>
    <col min="11522" max="11530" width="9.140625" style="1"/>
    <col min="11531" max="11531" width="10" style="1" customWidth="1"/>
    <col min="11532" max="11534" width="9.140625" style="1"/>
    <col min="11535" max="11535" width="13.7109375" style="1" customWidth="1"/>
    <col min="11536" max="11776" width="9.140625" style="1"/>
    <col min="11777" max="11777" width="3.42578125" style="1" customWidth="1"/>
    <col min="11778" max="11786" width="9.140625" style="1"/>
    <col min="11787" max="11787" width="10" style="1" customWidth="1"/>
    <col min="11788" max="11790" width="9.140625" style="1"/>
    <col min="11791" max="11791" width="13.7109375" style="1" customWidth="1"/>
    <col min="11792" max="12032" width="9.140625" style="1"/>
    <col min="12033" max="12033" width="3.42578125" style="1" customWidth="1"/>
    <col min="12034" max="12042" width="9.140625" style="1"/>
    <col min="12043" max="12043" width="10" style="1" customWidth="1"/>
    <col min="12044" max="12046" width="9.140625" style="1"/>
    <col min="12047" max="12047" width="13.7109375" style="1" customWidth="1"/>
    <col min="12048" max="12288" width="9.140625" style="1"/>
    <col min="12289" max="12289" width="3.42578125" style="1" customWidth="1"/>
    <col min="12290" max="12298" width="9.140625" style="1"/>
    <col min="12299" max="12299" width="10" style="1" customWidth="1"/>
    <col min="12300" max="12302" width="9.140625" style="1"/>
    <col min="12303" max="12303" width="13.7109375" style="1" customWidth="1"/>
    <col min="12304" max="12544" width="9.140625" style="1"/>
    <col min="12545" max="12545" width="3.42578125" style="1" customWidth="1"/>
    <col min="12546" max="12554" width="9.140625" style="1"/>
    <col min="12555" max="12555" width="10" style="1" customWidth="1"/>
    <col min="12556" max="12558" width="9.140625" style="1"/>
    <col min="12559" max="12559" width="13.7109375" style="1" customWidth="1"/>
    <col min="12560" max="12800" width="9.140625" style="1"/>
    <col min="12801" max="12801" width="3.42578125" style="1" customWidth="1"/>
    <col min="12802" max="12810" width="9.140625" style="1"/>
    <col min="12811" max="12811" width="10" style="1" customWidth="1"/>
    <col min="12812" max="12814" width="9.140625" style="1"/>
    <col min="12815" max="12815" width="13.7109375" style="1" customWidth="1"/>
    <col min="12816" max="13056" width="9.140625" style="1"/>
    <col min="13057" max="13057" width="3.42578125" style="1" customWidth="1"/>
    <col min="13058" max="13066" width="9.140625" style="1"/>
    <col min="13067" max="13067" width="10" style="1" customWidth="1"/>
    <col min="13068" max="13070" width="9.140625" style="1"/>
    <col min="13071" max="13071" width="13.7109375" style="1" customWidth="1"/>
    <col min="13072" max="13312" width="9.140625" style="1"/>
    <col min="13313" max="13313" width="3.42578125" style="1" customWidth="1"/>
    <col min="13314" max="13322" width="9.140625" style="1"/>
    <col min="13323" max="13323" width="10" style="1" customWidth="1"/>
    <col min="13324" max="13326" width="9.140625" style="1"/>
    <col min="13327" max="13327" width="13.7109375" style="1" customWidth="1"/>
    <col min="13328" max="13568" width="9.140625" style="1"/>
    <col min="13569" max="13569" width="3.42578125" style="1" customWidth="1"/>
    <col min="13570" max="13578" width="9.140625" style="1"/>
    <col min="13579" max="13579" width="10" style="1" customWidth="1"/>
    <col min="13580" max="13582" width="9.140625" style="1"/>
    <col min="13583" max="13583" width="13.7109375" style="1" customWidth="1"/>
    <col min="13584" max="13824" width="9.140625" style="1"/>
    <col min="13825" max="13825" width="3.42578125" style="1" customWidth="1"/>
    <col min="13826" max="13834" width="9.140625" style="1"/>
    <col min="13835" max="13835" width="10" style="1" customWidth="1"/>
    <col min="13836" max="13838" width="9.140625" style="1"/>
    <col min="13839" max="13839" width="13.7109375" style="1" customWidth="1"/>
    <col min="13840" max="14080" width="9.140625" style="1"/>
    <col min="14081" max="14081" width="3.42578125" style="1" customWidth="1"/>
    <col min="14082" max="14090" width="9.140625" style="1"/>
    <col min="14091" max="14091" width="10" style="1" customWidth="1"/>
    <col min="14092" max="14094" width="9.140625" style="1"/>
    <col min="14095" max="14095" width="13.7109375" style="1" customWidth="1"/>
    <col min="14096" max="14336" width="9.140625" style="1"/>
    <col min="14337" max="14337" width="3.42578125" style="1" customWidth="1"/>
    <col min="14338" max="14346" width="9.140625" style="1"/>
    <col min="14347" max="14347" width="10" style="1" customWidth="1"/>
    <col min="14348" max="14350" width="9.140625" style="1"/>
    <col min="14351" max="14351" width="13.7109375" style="1" customWidth="1"/>
    <col min="14352" max="14592" width="9.140625" style="1"/>
    <col min="14593" max="14593" width="3.42578125" style="1" customWidth="1"/>
    <col min="14594" max="14602" width="9.140625" style="1"/>
    <col min="14603" max="14603" width="10" style="1" customWidth="1"/>
    <col min="14604" max="14606" width="9.140625" style="1"/>
    <col min="14607" max="14607" width="13.7109375" style="1" customWidth="1"/>
    <col min="14608" max="14848" width="9.140625" style="1"/>
    <col min="14849" max="14849" width="3.42578125" style="1" customWidth="1"/>
    <col min="14850" max="14858" width="9.140625" style="1"/>
    <col min="14859" max="14859" width="10" style="1" customWidth="1"/>
    <col min="14860" max="14862" width="9.140625" style="1"/>
    <col min="14863" max="14863" width="13.7109375" style="1" customWidth="1"/>
    <col min="14864" max="15104" width="9.140625" style="1"/>
    <col min="15105" max="15105" width="3.42578125" style="1" customWidth="1"/>
    <col min="15106" max="15114" width="9.140625" style="1"/>
    <col min="15115" max="15115" width="10" style="1" customWidth="1"/>
    <col min="15116" max="15118" width="9.140625" style="1"/>
    <col min="15119" max="15119" width="13.7109375" style="1" customWidth="1"/>
    <col min="15120" max="15360" width="9.140625" style="1"/>
    <col min="15361" max="15361" width="3.42578125" style="1" customWidth="1"/>
    <col min="15362" max="15370" width="9.140625" style="1"/>
    <col min="15371" max="15371" width="10" style="1" customWidth="1"/>
    <col min="15372" max="15374" width="9.140625" style="1"/>
    <col min="15375" max="15375" width="13.7109375" style="1" customWidth="1"/>
    <col min="15376" max="15616" width="9.140625" style="1"/>
    <col min="15617" max="15617" width="3.42578125" style="1" customWidth="1"/>
    <col min="15618" max="15626" width="9.140625" style="1"/>
    <col min="15627" max="15627" width="10" style="1" customWidth="1"/>
    <col min="15628" max="15630" width="9.140625" style="1"/>
    <col min="15631" max="15631" width="13.7109375" style="1" customWidth="1"/>
    <col min="15632" max="15872" width="9.140625" style="1"/>
    <col min="15873" max="15873" width="3.42578125" style="1" customWidth="1"/>
    <col min="15874" max="15882" width="9.140625" style="1"/>
    <col min="15883" max="15883" width="10" style="1" customWidth="1"/>
    <col min="15884" max="15886" width="9.140625" style="1"/>
    <col min="15887" max="15887" width="13.7109375" style="1" customWidth="1"/>
    <col min="15888" max="16128" width="9.140625" style="1"/>
    <col min="16129" max="16129" width="3.42578125" style="1" customWidth="1"/>
    <col min="16130" max="16138" width="9.140625" style="1"/>
    <col min="16139" max="16139" width="10" style="1" customWidth="1"/>
    <col min="16140" max="16142" width="9.140625" style="1"/>
    <col min="16143" max="16143" width="13.7109375" style="1" customWidth="1"/>
    <col min="16144" max="16384" width="9.140625" style="1"/>
  </cols>
  <sheetData>
    <row r="1" spans="1:15" ht="26.25">
      <c r="A1" s="83" t="s">
        <v>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26.25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11.75" customHeight="1">
      <c r="B4" s="4">
        <v>1</v>
      </c>
      <c r="C4" s="85" t="s">
        <v>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117.75" customHeight="1">
      <c r="B5" s="4">
        <v>2</v>
      </c>
      <c r="C5" s="85" t="s">
        <v>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23.25">
      <c r="A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23.25">
      <c r="C7" s="7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23.25">
      <c r="C8" s="7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>
      <c r="C9" s="5"/>
    </row>
    <row r="10" spans="1:15">
      <c r="A10" s="5"/>
    </row>
    <row r="11" spans="1:15">
      <c r="A11" s="5"/>
    </row>
    <row r="12" spans="1:15">
      <c r="A12" s="5"/>
    </row>
    <row r="13" spans="1:15">
      <c r="A13" s="5"/>
    </row>
    <row r="14" spans="1:15">
      <c r="A14" s="5"/>
    </row>
    <row r="15" spans="1:15">
      <c r="A15" s="5"/>
    </row>
    <row r="16" spans="1:15">
      <c r="A16" s="5"/>
    </row>
    <row r="17" spans="1:1">
      <c r="A17" s="5"/>
    </row>
    <row r="18" spans="1:1">
      <c r="A18" s="5"/>
    </row>
    <row r="19" spans="1:1">
      <c r="A19" s="5"/>
    </row>
  </sheetData>
  <mergeCells count="4">
    <mergeCell ref="A1:O1"/>
    <mergeCell ref="A2:O2"/>
    <mergeCell ref="C4:O4"/>
    <mergeCell ref="C5:O5"/>
  </mergeCells>
  <pageMargins left="0.8" right="0.34" top="0.63" bottom="0.22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4081-4A7F-439C-B198-23FA606BB3A0}">
  <sheetPr>
    <tabColor theme="7" tint="0.59999389629810485"/>
  </sheetPr>
  <dimension ref="A1:N14"/>
  <sheetViews>
    <sheetView tabSelected="1" view="pageBreakPreview" zoomScaleNormal="100" zoomScaleSheetLayoutView="100" workbookViewId="0">
      <selection activeCell="L18" sqref="L18"/>
    </sheetView>
  </sheetViews>
  <sheetFormatPr defaultRowHeight="21"/>
  <cols>
    <col min="1" max="1" width="1.5703125" style="1" customWidth="1"/>
    <col min="2" max="2" width="3.5703125" style="1" customWidth="1"/>
    <col min="3" max="3" width="2.7109375" style="1" customWidth="1"/>
    <col min="4" max="4" width="22.28515625" style="1" customWidth="1"/>
    <col min="5" max="12" width="12" style="1" customWidth="1"/>
    <col min="13" max="13" width="13.7109375" style="1" customWidth="1"/>
    <col min="14" max="14" width="11.85546875" style="1" customWidth="1"/>
    <col min="15" max="256" width="9.140625" style="1"/>
    <col min="257" max="257" width="1.5703125" style="1" customWidth="1"/>
    <col min="258" max="258" width="3.5703125" style="1" customWidth="1"/>
    <col min="259" max="259" width="2.7109375" style="1" customWidth="1"/>
    <col min="260" max="260" width="19.42578125" style="1" customWidth="1"/>
    <col min="261" max="268" width="12" style="1" customWidth="1"/>
    <col min="269" max="269" width="13.7109375" style="1" customWidth="1"/>
    <col min="270" max="270" width="11.85546875" style="1" customWidth="1"/>
    <col min="271" max="512" width="9.140625" style="1"/>
    <col min="513" max="513" width="1.5703125" style="1" customWidth="1"/>
    <col min="514" max="514" width="3.5703125" style="1" customWidth="1"/>
    <col min="515" max="515" width="2.7109375" style="1" customWidth="1"/>
    <col min="516" max="516" width="19.42578125" style="1" customWidth="1"/>
    <col min="517" max="524" width="12" style="1" customWidth="1"/>
    <col min="525" max="525" width="13.7109375" style="1" customWidth="1"/>
    <col min="526" max="526" width="11.85546875" style="1" customWidth="1"/>
    <col min="527" max="768" width="9.140625" style="1"/>
    <col min="769" max="769" width="1.5703125" style="1" customWidth="1"/>
    <col min="770" max="770" width="3.5703125" style="1" customWidth="1"/>
    <col min="771" max="771" width="2.7109375" style="1" customWidth="1"/>
    <col min="772" max="772" width="19.42578125" style="1" customWidth="1"/>
    <col min="773" max="780" width="12" style="1" customWidth="1"/>
    <col min="781" max="781" width="13.7109375" style="1" customWidth="1"/>
    <col min="782" max="782" width="11.85546875" style="1" customWidth="1"/>
    <col min="783" max="1024" width="9.140625" style="1"/>
    <col min="1025" max="1025" width="1.5703125" style="1" customWidth="1"/>
    <col min="1026" max="1026" width="3.5703125" style="1" customWidth="1"/>
    <col min="1027" max="1027" width="2.7109375" style="1" customWidth="1"/>
    <col min="1028" max="1028" width="19.42578125" style="1" customWidth="1"/>
    <col min="1029" max="1036" width="12" style="1" customWidth="1"/>
    <col min="1037" max="1037" width="13.7109375" style="1" customWidth="1"/>
    <col min="1038" max="1038" width="11.85546875" style="1" customWidth="1"/>
    <col min="1039" max="1280" width="9.140625" style="1"/>
    <col min="1281" max="1281" width="1.5703125" style="1" customWidth="1"/>
    <col min="1282" max="1282" width="3.5703125" style="1" customWidth="1"/>
    <col min="1283" max="1283" width="2.7109375" style="1" customWidth="1"/>
    <col min="1284" max="1284" width="19.42578125" style="1" customWidth="1"/>
    <col min="1285" max="1292" width="12" style="1" customWidth="1"/>
    <col min="1293" max="1293" width="13.7109375" style="1" customWidth="1"/>
    <col min="1294" max="1294" width="11.85546875" style="1" customWidth="1"/>
    <col min="1295" max="1536" width="9.140625" style="1"/>
    <col min="1537" max="1537" width="1.5703125" style="1" customWidth="1"/>
    <col min="1538" max="1538" width="3.5703125" style="1" customWidth="1"/>
    <col min="1539" max="1539" width="2.7109375" style="1" customWidth="1"/>
    <col min="1540" max="1540" width="19.42578125" style="1" customWidth="1"/>
    <col min="1541" max="1548" width="12" style="1" customWidth="1"/>
    <col min="1549" max="1549" width="13.7109375" style="1" customWidth="1"/>
    <col min="1550" max="1550" width="11.85546875" style="1" customWidth="1"/>
    <col min="1551" max="1792" width="9.140625" style="1"/>
    <col min="1793" max="1793" width="1.5703125" style="1" customWidth="1"/>
    <col min="1794" max="1794" width="3.5703125" style="1" customWidth="1"/>
    <col min="1795" max="1795" width="2.7109375" style="1" customWidth="1"/>
    <col min="1796" max="1796" width="19.42578125" style="1" customWidth="1"/>
    <col min="1797" max="1804" width="12" style="1" customWidth="1"/>
    <col min="1805" max="1805" width="13.7109375" style="1" customWidth="1"/>
    <col min="1806" max="1806" width="11.85546875" style="1" customWidth="1"/>
    <col min="1807" max="2048" width="9.140625" style="1"/>
    <col min="2049" max="2049" width="1.5703125" style="1" customWidth="1"/>
    <col min="2050" max="2050" width="3.5703125" style="1" customWidth="1"/>
    <col min="2051" max="2051" width="2.7109375" style="1" customWidth="1"/>
    <col min="2052" max="2052" width="19.42578125" style="1" customWidth="1"/>
    <col min="2053" max="2060" width="12" style="1" customWidth="1"/>
    <col min="2061" max="2061" width="13.7109375" style="1" customWidth="1"/>
    <col min="2062" max="2062" width="11.85546875" style="1" customWidth="1"/>
    <col min="2063" max="2304" width="9.140625" style="1"/>
    <col min="2305" max="2305" width="1.5703125" style="1" customWidth="1"/>
    <col min="2306" max="2306" width="3.5703125" style="1" customWidth="1"/>
    <col min="2307" max="2307" width="2.7109375" style="1" customWidth="1"/>
    <col min="2308" max="2308" width="19.42578125" style="1" customWidth="1"/>
    <col min="2309" max="2316" width="12" style="1" customWidth="1"/>
    <col min="2317" max="2317" width="13.7109375" style="1" customWidth="1"/>
    <col min="2318" max="2318" width="11.85546875" style="1" customWidth="1"/>
    <col min="2319" max="2560" width="9.140625" style="1"/>
    <col min="2561" max="2561" width="1.5703125" style="1" customWidth="1"/>
    <col min="2562" max="2562" width="3.5703125" style="1" customWidth="1"/>
    <col min="2563" max="2563" width="2.7109375" style="1" customWidth="1"/>
    <col min="2564" max="2564" width="19.42578125" style="1" customWidth="1"/>
    <col min="2565" max="2572" width="12" style="1" customWidth="1"/>
    <col min="2573" max="2573" width="13.7109375" style="1" customWidth="1"/>
    <col min="2574" max="2574" width="11.85546875" style="1" customWidth="1"/>
    <col min="2575" max="2816" width="9.140625" style="1"/>
    <col min="2817" max="2817" width="1.5703125" style="1" customWidth="1"/>
    <col min="2818" max="2818" width="3.5703125" style="1" customWidth="1"/>
    <col min="2819" max="2819" width="2.7109375" style="1" customWidth="1"/>
    <col min="2820" max="2820" width="19.42578125" style="1" customWidth="1"/>
    <col min="2821" max="2828" width="12" style="1" customWidth="1"/>
    <col min="2829" max="2829" width="13.7109375" style="1" customWidth="1"/>
    <col min="2830" max="2830" width="11.85546875" style="1" customWidth="1"/>
    <col min="2831" max="3072" width="9.140625" style="1"/>
    <col min="3073" max="3073" width="1.5703125" style="1" customWidth="1"/>
    <col min="3074" max="3074" width="3.5703125" style="1" customWidth="1"/>
    <col min="3075" max="3075" width="2.7109375" style="1" customWidth="1"/>
    <col min="3076" max="3076" width="19.42578125" style="1" customWidth="1"/>
    <col min="3077" max="3084" width="12" style="1" customWidth="1"/>
    <col min="3085" max="3085" width="13.7109375" style="1" customWidth="1"/>
    <col min="3086" max="3086" width="11.85546875" style="1" customWidth="1"/>
    <col min="3087" max="3328" width="9.140625" style="1"/>
    <col min="3329" max="3329" width="1.5703125" style="1" customWidth="1"/>
    <col min="3330" max="3330" width="3.5703125" style="1" customWidth="1"/>
    <col min="3331" max="3331" width="2.7109375" style="1" customWidth="1"/>
    <col min="3332" max="3332" width="19.42578125" style="1" customWidth="1"/>
    <col min="3333" max="3340" width="12" style="1" customWidth="1"/>
    <col min="3341" max="3341" width="13.7109375" style="1" customWidth="1"/>
    <col min="3342" max="3342" width="11.85546875" style="1" customWidth="1"/>
    <col min="3343" max="3584" width="9.140625" style="1"/>
    <col min="3585" max="3585" width="1.5703125" style="1" customWidth="1"/>
    <col min="3586" max="3586" width="3.5703125" style="1" customWidth="1"/>
    <col min="3587" max="3587" width="2.7109375" style="1" customWidth="1"/>
    <col min="3588" max="3588" width="19.42578125" style="1" customWidth="1"/>
    <col min="3589" max="3596" width="12" style="1" customWidth="1"/>
    <col min="3597" max="3597" width="13.7109375" style="1" customWidth="1"/>
    <col min="3598" max="3598" width="11.85546875" style="1" customWidth="1"/>
    <col min="3599" max="3840" width="9.140625" style="1"/>
    <col min="3841" max="3841" width="1.5703125" style="1" customWidth="1"/>
    <col min="3842" max="3842" width="3.5703125" style="1" customWidth="1"/>
    <col min="3843" max="3843" width="2.7109375" style="1" customWidth="1"/>
    <col min="3844" max="3844" width="19.42578125" style="1" customWidth="1"/>
    <col min="3845" max="3852" width="12" style="1" customWidth="1"/>
    <col min="3853" max="3853" width="13.7109375" style="1" customWidth="1"/>
    <col min="3854" max="3854" width="11.85546875" style="1" customWidth="1"/>
    <col min="3855" max="4096" width="9.140625" style="1"/>
    <col min="4097" max="4097" width="1.5703125" style="1" customWidth="1"/>
    <col min="4098" max="4098" width="3.5703125" style="1" customWidth="1"/>
    <col min="4099" max="4099" width="2.7109375" style="1" customWidth="1"/>
    <col min="4100" max="4100" width="19.42578125" style="1" customWidth="1"/>
    <col min="4101" max="4108" width="12" style="1" customWidth="1"/>
    <col min="4109" max="4109" width="13.7109375" style="1" customWidth="1"/>
    <col min="4110" max="4110" width="11.85546875" style="1" customWidth="1"/>
    <col min="4111" max="4352" width="9.140625" style="1"/>
    <col min="4353" max="4353" width="1.5703125" style="1" customWidth="1"/>
    <col min="4354" max="4354" width="3.5703125" style="1" customWidth="1"/>
    <col min="4355" max="4355" width="2.7109375" style="1" customWidth="1"/>
    <col min="4356" max="4356" width="19.42578125" style="1" customWidth="1"/>
    <col min="4357" max="4364" width="12" style="1" customWidth="1"/>
    <col min="4365" max="4365" width="13.7109375" style="1" customWidth="1"/>
    <col min="4366" max="4366" width="11.85546875" style="1" customWidth="1"/>
    <col min="4367" max="4608" width="9.140625" style="1"/>
    <col min="4609" max="4609" width="1.5703125" style="1" customWidth="1"/>
    <col min="4610" max="4610" width="3.5703125" style="1" customWidth="1"/>
    <col min="4611" max="4611" width="2.7109375" style="1" customWidth="1"/>
    <col min="4612" max="4612" width="19.42578125" style="1" customWidth="1"/>
    <col min="4613" max="4620" width="12" style="1" customWidth="1"/>
    <col min="4621" max="4621" width="13.7109375" style="1" customWidth="1"/>
    <col min="4622" max="4622" width="11.85546875" style="1" customWidth="1"/>
    <col min="4623" max="4864" width="9.140625" style="1"/>
    <col min="4865" max="4865" width="1.5703125" style="1" customWidth="1"/>
    <col min="4866" max="4866" width="3.5703125" style="1" customWidth="1"/>
    <col min="4867" max="4867" width="2.7109375" style="1" customWidth="1"/>
    <col min="4868" max="4868" width="19.42578125" style="1" customWidth="1"/>
    <col min="4869" max="4876" width="12" style="1" customWidth="1"/>
    <col min="4877" max="4877" width="13.7109375" style="1" customWidth="1"/>
    <col min="4878" max="4878" width="11.85546875" style="1" customWidth="1"/>
    <col min="4879" max="5120" width="9.140625" style="1"/>
    <col min="5121" max="5121" width="1.5703125" style="1" customWidth="1"/>
    <col min="5122" max="5122" width="3.5703125" style="1" customWidth="1"/>
    <col min="5123" max="5123" width="2.7109375" style="1" customWidth="1"/>
    <col min="5124" max="5124" width="19.42578125" style="1" customWidth="1"/>
    <col min="5125" max="5132" width="12" style="1" customWidth="1"/>
    <col min="5133" max="5133" width="13.7109375" style="1" customWidth="1"/>
    <col min="5134" max="5134" width="11.85546875" style="1" customWidth="1"/>
    <col min="5135" max="5376" width="9.140625" style="1"/>
    <col min="5377" max="5377" width="1.5703125" style="1" customWidth="1"/>
    <col min="5378" max="5378" width="3.5703125" style="1" customWidth="1"/>
    <col min="5379" max="5379" width="2.7109375" style="1" customWidth="1"/>
    <col min="5380" max="5380" width="19.42578125" style="1" customWidth="1"/>
    <col min="5381" max="5388" width="12" style="1" customWidth="1"/>
    <col min="5389" max="5389" width="13.7109375" style="1" customWidth="1"/>
    <col min="5390" max="5390" width="11.85546875" style="1" customWidth="1"/>
    <col min="5391" max="5632" width="9.140625" style="1"/>
    <col min="5633" max="5633" width="1.5703125" style="1" customWidth="1"/>
    <col min="5634" max="5634" width="3.5703125" style="1" customWidth="1"/>
    <col min="5635" max="5635" width="2.7109375" style="1" customWidth="1"/>
    <col min="5636" max="5636" width="19.42578125" style="1" customWidth="1"/>
    <col min="5637" max="5644" width="12" style="1" customWidth="1"/>
    <col min="5645" max="5645" width="13.7109375" style="1" customWidth="1"/>
    <col min="5646" max="5646" width="11.85546875" style="1" customWidth="1"/>
    <col min="5647" max="5888" width="9.140625" style="1"/>
    <col min="5889" max="5889" width="1.5703125" style="1" customWidth="1"/>
    <col min="5890" max="5890" width="3.5703125" style="1" customWidth="1"/>
    <col min="5891" max="5891" width="2.7109375" style="1" customWidth="1"/>
    <col min="5892" max="5892" width="19.42578125" style="1" customWidth="1"/>
    <col min="5893" max="5900" width="12" style="1" customWidth="1"/>
    <col min="5901" max="5901" width="13.7109375" style="1" customWidth="1"/>
    <col min="5902" max="5902" width="11.85546875" style="1" customWidth="1"/>
    <col min="5903" max="6144" width="9.140625" style="1"/>
    <col min="6145" max="6145" width="1.5703125" style="1" customWidth="1"/>
    <col min="6146" max="6146" width="3.5703125" style="1" customWidth="1"/>
    <col min="6147" max="6147" width="2.7109375" style="1" customWidth="1"/>
    <col min="6148" max="6148" width="19.42578125" style="1" customWidth="1"/>
    <col min="6149" max="6156" width="12" style="1" customWidth="1"/>
    <col min="6157" max="6157" width="13.7109375" style="1" customWidth="1"/>
    <col min="6158" max="6158" width="11.85546875" style="1" customWidth="1"/>
    <col min="6159" max="6400" width="9.140625" style="1"/>
    <col min="6401" max="6401" width="1.5703125" style="1" customWidth="1"/>
    <col min="6402" max="6402" width="3.5703125" style="1" customWidth="1"/>
    <col min="6403" max="6403" width="2.7109375" style="1" customWidth="1"/>
    <col min="6404" max="6404" width="19.42578125" style="1" customWidth="1"/>
    <col min="6405" max="6412" width="12" style="1" customWidth="1"/>
    <col min="6413" max="6413" width="13.7109375" style="1" customWidth="1"/>
    <col min="6414" max="6414" width="11.85546875" style="1" customWidth="1"/>
    <col min="6415" max="6656" width="9.140625" style="1"/>
    <col min="6657" max="6657" width="1.5703125" style="1" customWidth="1"/>
    <col min="6658" max="6658" width="3.5703125" style="1" customWidth="1"/>
    <col min="6659" max="6659" width="2.7109375" style="1" customWidth="1"/>
    <col min="6660" max="6660" width="19.42578125" style="1" customWidth="1"/>
    <col min="6661" max="6668" width="12" style="1" customWidth="1"/>
    <col min="6669" max="6669" width="13.7109375" style="1" customWidth="1"/>
    <col min="6670" max="6670" width="11.85546875" style="1" customWidth="1"/>
    <col min="6671" max="6912" width="9.140625" style="1"/>
    <col min="6913" max="6913" width="1.5703125" style="1" customWidth="1"/>
    <col min="6914" max="6914" width="3.5703125" style="1" customWidth="1"/>
    <col min="6915" max="6915" width="2.7109375" style="1" customWidth="1"/>
    <col min="6916" max="6916" width="19.42578125" style="1" customWidth="1"/>
    <col min="6917" max="6924" width="12" style="1" customWidth="1"/>
    <col min="6925" max="6925" width="13.7109375" style="1" customWidth="1"/>
    <col min="6926" max="6926" width="11.85546875" style="1" customWidth="1"/>
    <col min="6927" max="7168" width="9.140625" style="1"/>
    <col min="7169" max="7169" width="1.5703125" style="1" customWidth="1"/>
    <col min="7170" max="7170" width="3.5703125" style="1" customWidth="1"/>
    <col min="7171" max="7171" width="2.7109375" style="1" customWidth="1"/>
    <col min="7172" max="7172" width="19.42578125" style="1" customWidth="1"/>
    <col min="7173" max="7180" width="12" style="1" customWidth="1"/>
    <col min="7181" max="7181" width="13.7109375" style="1" customWidth="1"/>
    <col min="7182" max="7182" width="11.85546875" style="1" customWidth="1"/>
    <col min="7183" max="7424" width="9.140625" style="1"/>
    <col min="7425" max="7425" width="1.5703125" style="1" customWidth="1"/>
    <col min="7426" max="7426" width="3.5703125" style="1" customWidth="1"/>
    <col min="7427" max="7427" width="2.7109375" style="1" customWidth="1"/>
    <col min="7428" max="7428" width="19.42578125" style="1" customWidth="1"/>
    <col min="7429" max="7436" width="12" style="1" customWidth="1"/>
    <col min="7437" max="7437" width="13.7109375" style="1" customWidth="1"/>
    <col min="7438" max="7438" width="11.85546875" style="1" customWidth="1"/>
    <col min="7439" max="7680" width="9.140625" style="1"/>
    <col min="7681" max="7681" width="1.5703125" style="1" customWidth="1"/>
    <col min="7682" max="7682" width="3.5703125" style="1" customWidth="1"/>
    <col min="7683" max="7683" width="2.7109375" style="1" customWidth="1"/>
    <col min="7684" max="7684" width="19.42578125" style="1" customWidth="1"/>
    <col min="7685" max="7692" width="12" style="1" customWidth="1"/>
    <col min="7693" max="7693" width="13.7109375" style="1" customWidth="1"/>
    <col min="7694" max="7694" width="11.85546875" style="1" customWidth="1"/>
    <col min="7695" max="7936" width="9.140625" style="1"/>
    <col min="7937" max="7937" width="1.5703125" style="1" customWidth="1"/>
    <col min="7938" max="7938" width="3.5703125" style="1" customWidth="1"/>
    <col min="7939" max="7939" width="2.7109375" style="1" customWidth="1"/>
    <col min="7940" max="7940" width="19.42578125" style="1" customWidth="1"/>
    <col min="7941" max="7948" width="12" style="1" customWidth="1"/>
    <col min="7949" max="7949" width="13.7109375" style="1" customWidth="1"/>
    <col min="7950" max="7950" width="11.85546875" style="1" customWidth="1"/>
    <col min="7951" max="8192" width="9.140625" style="1"/>
    <col min="8193" max="8193" width="1.5703125" style="1" customWidth="1"/>
    <col min="8194" max="8194" width="3.5703125" style="1" customWidth="1"/>
    <col min="8195" max="8195" width="2.7109375" style="1" customWidth="1"/>
    <col min="8196" max="8196" width="19.42578125" style="1" customWidth="1"/>
    <col min="8197" max="8204" width="12" style="1" customWidth="1"/>
    <col min="8205" max="8205" width="13.7109375" style="1" customWidth="1"/>
    <col min="8206" max="8206" width="11.85546875" style="1" customWidth="1"/>
    <col min="8207" max="8448" width="9.140625" style="1"/>
    <col min="8449" max="8449" width="1.5703125" style="1" customWidth="1"/>
    <col min="8450" max="8450" width="3.5703125" style="1" customWidth="1"/>
    <col min="8451" max="8451" width="2.7109375" style="1" customWidth="1"/>
    <col min="8452" max="8452" width="19.42578125" style="1" customWidth="1"/>
    <col min="8453" max="8460" width="12" style="1" customWidth="1"/>
    <col min="8461" max="8461" width="13.7109375" style="1" customWidth="1"/>
    <col min="8462" max="8462" width="11.85546875" style="1" customWidth="1"/>
    <col min="8463" max="8704" width="9.140625" style="1"/>
    <col min="8705" max="8705" width="1.5703125" style="1" customWidth="1"/>
    <col min="8706" max="8706" width="3.5703125" style="1" customWidth="1"/>
    <col min="8707" max="8707" width="2.7109375" style="1" customWidth="1"/>
    <col min="8708" max="8708" width="19.42578125" style="1" customWidth="1"/>
    <col min="8709" max="8716" width="12" style="1" customWidth="1"/>
    <col min="8717" max="8717" width="13.7109375" style="1" customWidth="1"/>
    <col min="8718" max="8718" width="11.85546875" style="1" customWidth="1"/>
    <col min="8719" max="8960" width="9.140625" style="1"/>
    <col min="8961" max="8961" width="1.5703125" style="1" customWidth="1"/>
    <col min="8962" max="8962" width="3.5703125" style="1" customWidth="1"/>
    <col min="8963" max="8963" width="2.7109375" style="1" customWidth="1"/>
    <col min="8964" max="8964" width="19.42578125" style="1" customWidth="1"/>
    <col min="8965" max="8972" width="12" style="1" customWidth="1"/>
    <col min="8973" max="8973" width="13.7109375" style="1" customWidth="1"/>
    <col min="8974" max="8974" width="11.85546875" style="1" customWidth="1"/>
    <col min="8975" max="9216" width="9.140625" style="1"/>
    <col min="9217" max="9217" width="1.5703125" style="1" customWidth="1"/>
    <col min="9218" max="9218" width="3.5703125" style="1" customWidth="1"/>
    <col min="9219" max="9219" width="2.7109375" style="1" customWidth="1"/>
    <col min="9220" max="9220" width="19.42578125" style="1" customWidth="1"/>
    <col min="9221" max="9228" width="12" style="1" customWidth="1"/>
    <col min="9229" max="9229" width="13.7109375" style="1" customWidth="1"/>
    <col min="9230" max="9230" width="11.85546875" style="1" customWidth="1"/>
    <col min="9231" max="9472" width="9.140625" style="1"/>
    <col min="9473" max="9473" width="1.5703125" style="1" customWidth="1"/>
    <col min="9474" max="9474" width="3.5703125" style="1" customWidth="1"/>
    <col min="9475" max="9475" width="2.7109375" style="1" customWidth="1"/>
    <col min="9476" max="9476" width="19.42578125" style="1" customWidth="1"/>
    <col min="9477" max="9484" width="12" style="1" customWidth="1"/>
    <col min="9485" max="9485" width="13.7109375" style="1" customWidth="1"/>
    <col min="9486" max="9486" width="11.85546875" style="1" customWidth="1"/>
    <col min="9487" max="9728" width="9.140625" style="1"/>
    <col min="9729" max="9729" width="1.5703125" style="1" customWidth="1"/>
    <col min="9730" max="9730" width="3.5703125" style="1" customWidth="1"/>
    <col min="9731" max="9731" width="2.7109375" style="1" customWidth="1"/>
    <col min="9732" max="9732" width="19.42578125" style="1" customWidth="1"/>
    <col min="9733" max="9740" width="12" style="1" customWidth="1"/>
    <col min="9741" max="9741" width="13.7109375" style="1" customWidth="1"/>
    <col min="9742" max="9742" width="11.85546875" style="1" customWidth="1"/>
    <col min="9743" max="9984" width="9.140625" style="1"/>
    <col min="9985" max="9985" width="1.5703125" style="1" customWidth="1"/>
    <col min="9986" max="9986" width="3.5703125" style="1" customWidth="1"/>
    <col min="9987" max="9987" width="2.7109375" style="1" customWidth="1"/>
    <col min="9988" max="9988" width="19.42578125" style="1" customWidth="1"/>
    <col min="9989" max="9996" width="12" style="1" customWidth="1"/>
    <col min="9997" max="9997" width="13.7109375" style="1" customWidth="1"/>
    <col min="9998" max="9998" width="11.85546875" style="1" customWidth="1"/>
    <col min="9999" max="10240" width="9.140625" style="1"/>
    <col min="10241" max="10241" width="1.5703125" style="1" customWidth="1"/>
    <col min="10242" max="10242" width="3.5703125" style="1" customWidth="1"/>
    <col min="10243" max="10243" width="2.7109375" style="1" customWidth="1"/>
    <col min="10244" max="10244" width="19.42578125" style="1" customWidth="1"/>
    <col min="10245" max="10252" width="12" style="1" customWidth="1"/>
    <col min="10253" max="10253" width="13.7109375" style="1" customWidth="1"/>
    <col min="10254" max="10254" width="11.85546875" style="1" customWidth="1"/>
    <col min="10255" max="10496" width="9.140625" style="1"/>
    <col min="10497" max="10497" width="1.5703125" style="1" customWidth="1"/>
    <col min="10498" max="10498" width="3.5703125" style="1" customWidth="1"/>
    <col min="10499" max="10499" width="2.7109375" style="1" customWidth="1"/>
    <col min="10500" max="10500" width="19.42578125" style="1" customWidth="1"/>
    <col min="10501" max="10508" width="12" style="1" customWidth="1"/>
    <col min="10509" max="10509" width="13.7109375" style="1" customWidth="1"/>
    <col min="10510" max="10510" width="11.85546875" style="1" customWidth="1"/>
    <col min="10511" max="10752" width="9.140625" style="1"/>
    <col min="10753" max="10753" width="1.5703125" style="1" customWidth="1"/>
    <col min="10754" max="10754" width="3.5703125" style="1" customWidth="1"/>
    <col min="10755" max="10755" width="2.7109375" style="1" customWidth="1"/>
    <col min="10756" max="10756" width="19.42578125" style="1" customWidth="1"/>
    <col min="10757" max="10764" width="12" style="1" customWidth="1"/>
    <col min="10765" max="10765" width="13.7109375" style="1" customWidth="1"/>
    <col min="10766" max="10766" width="11.85546875" style="1" customWidth="1"/>
    <col min="10767" max="11008" width="9.140625" style="1"/>
    <col min="11009" max="11009" width="1.5703125" style="1" customWidth="1"/>
    <col min="11010" max="11010" width="3.5703125" style="1" customWidth="1"/>
    <col min="11011" max="11011" width="2.7109375" style="1" customWidth="1"/>
    <col min="11012" max="11012" width="19.42578125" style="1" customWidth="1"/>
    <col min="11013" max="11020" width="12" style="1" customWidth="1"/>
    <col min="11021" max="11021" width="13.7109375" style="1" customWidth="1"/>
    <col min="11022" max="11022" width="11.85546875" style="1" customWidth="1"/>
    <col min="11023" max="11264" width="9.140625" style="1"/>
    <col min="11265" max="11265" width="1.5703125" style="1" customWidth="1"/>
    <col min="11266" max="11266" width="3.5703125" style="1" customWidth="1"/>
    <col min="11267" max="11267" width="2.7109375" style="1" customWidth="1"/>
    <col min="11268" max="11268" width="19.42578125" style="1" customWidth="1"/>
    <col min="11269" max="11276" width="12" style="1" customWidth="1"/>
    <col min="11277" max="11277" width="13.7109375" style="1" customWidth="1"/>
    <col min="11278" max="11278" width="11.85546875" style="1" customWidth="1"/>
    <col min="11279" max="11520" width="9.140625" style="1"/>
    <col min="11521" max="11521" width="1.5703125" style="1" customWidth="1"/>
    <col min="11522" max="11522" width="3.5703125" style="1" customWidth="1"/>
    <col min="11523" max="11523" width="2.7109375" style="1" customWidth="1"/>
    <col min="11524" max="11524" width="19.42578125" style="1" customWidth="1"/>
    <col min="11525" max="11532" width="12" style="1" customWidth="1"/>
    <col min="11533" max="11533" width="13.7109375" style="1" customWidth="1"/>
    <col min="11534" max="11534" width="11.85546875" style="1" customWidth="1"/>
    <col min="11535" max="11776" width="9.140625" style="1"/>
    <col min="11777" max="11777" width="1.5703125" style="1" customWidth="1"/>
    <col min="11778" max="11778" width="3.5703125" style="1" customWidth="1"/>
    <col min="11779" max="11779" width="2.7109375" style="1" customWidth="1"/>
    <col min="11780" max="11780" width="19.42578125" style="1" customWidth="1"/>
    <col min="11781" max="11788" width="12" style="1" customWidth="1"/>
    <col min="11789" max="11789" width="13.7109375" style="1" customWidth="1"/>
    <col min="11790" max="11790" width="11.85546875" style="1" customWidth="1"/>
    <col min="11791" max="12032" width="9.140625" style="1"/>
    <col min="12033" max="12033" width="1.5703125" style="1" customWidth="1"/>
    <col min="12034" max="12034" width="3.5703125" style="1" customWidth="1"/>
    <col min="12035" max="12035" width="2.7109375" style="1" customWidth="1"/>
    <col min="12036" max="12036" width="19.42578125" style="1" customWidth="1"/>
    <col min="12037" max="12044" width="12" style="1" customWidth="1"/>
    <col min="12045" max="12045" width="13.7109375" style="1" customWidth="1"/>
    <col min="12046" max="12046" width="11.85546875" style="1" customWidth="1"/>
    <col min="12047" max="12288" width="9.140625" style="1"/>
    <col min="12289" max="12289" width="1.5703125" style="1" customWidth="1"/>
    <col min="12290" max="12290" width="3.5703125" style="1" customWidth="1"/>
    <col min="12291" max="12291" width="2.7109375" style="1" customWidth="1"/>
    <col min="12292" max="12292" width="19.42578125" style="1" customWidth="1"/>
    <col min="12293" max="12300" width="12" style="1" customWidth="1"/>
    <col min="12301" max="12301" width="13.7109375" style="1" customWidth="1"/>
    <col min="12302" max="12302" width="11.85546875" style="1" customWidth="1"/>
    <col min="12303" max="12544" width="9.140625" style="1"/>
    <col min="12545" max="12545" width="1.5703125" style="1" customWidth="1"/>
    <col min="12546" max="12546" width="3.5703125" style="1" customWidth="1"/>
    <col min="12547" max="12547" width="2.7109375" style="1" customWidth="1"/>
    <col min="12548" max="12548" width="19.42578125" style="1" customWidth="1"/>
    <col min="12549" max="12556" width="12" style="1" customWidth="1"/>
    <col min="12557" max="12557" width="13.7109375" style="1" customWidth="1"/>
    <col min="12558" max="12558" width="11.85546875" style="1" customWidth="1"/>
    <col min="12559" max="12800" width="9.140625" style="1"/>
    <col min="12801" max="12801" width="1.5703125" style="1" customWidth="1"/>
    <col min="12802" max="12802" width="3.5703125" style="1" customWidth="1"/>
    <col min="12803" max="12803" width="2.7109375" style="1" customWidth="1"/>
    <col min="12804" max="12804" width="19.42578125" style="1" customWidth="1"/>
    <col min="12805" max="12812" width="12" style="1" customWidth="1"/>
    <col min="12813" max="12813" width="13.7109375" style="1" customWidth="1"/>
    <col min="12814" max="12814" width="11.85546875" style="1" customWidth="1"/>
    <col min="12815" max="13056" width="9.140625" style="1"/>
    <col min="13057" max="13057" width="1.5703125" style="1" customWidth="1"/>
    <col min="13058" max="13058" width="3.5703125" style="1" customWidth="1"/>
    <col min="13059" max="13059" width="2.7109375" style="1" customWidth="1"/>
    <col min="13060" max="13060" width="19.42578125" style="1" customWidth="1"/>
    <col min="13061" max="13068" width="12" style="1" customWidth="1"/>
    <col min="13069" max="13069" width="13.7109375" style="1" customWidth="1"/>
    <col min="13070" max="13070" width="11.85546875" style="1" customWidth="1"/>
    <col min="13071" max="13312" width="9.140625" style="1"/>
    <col min="13313" max="13313" width="1.5703125" style="1" customWidth="1"/>
    <col min="13314" max="13314" width="3.5703125" style="1" customWidth="1"/>
    <col min="13315" max="13315" width="2.7109375" style="1" customWidth="1"/>
    <col min="13316" max="13316" width="19.42578125" style="1" customWidth="1"/>
    <col min="13317" max="13324" width="12" style="1" customWidth="1"/>
    <col min="13325" max="13325" width="13.7109375" style="1" customWidth="1"/>
    <col min="13326" max="13326" width="11.85546875" style="1" customWidth="1"/>
    <col min="13327" max="13568" width="9.140625" style="1"/>
    <col min="13569" max="13569" width="1.5703125" style="1" customWidth="1"/>
    <col min="13570" max="13570" width="3.5703125" style="1" customWidth="1"/>
    <col min="13571" max="13571" width="2.7109375" style="1" customWidth="1"/>
    <col min="13572" max="13572" width="19.42578125" style="1" customWidth="1"/>
    <col min="13573" max="13580" width="12" style="1" customWidth="1"/>
    <col min="13581" max="13581" width="13.7109375" style="1" customWidth="1"/>
    <col min="13582" max="13582" width="11.85546875" style="1" customWidth="1"/>
    <col min="13583" max="13824" width="9.140625" style="1"/>
    <col min="13825" max="13825" width="1.5703125" style="1" customWidth="1"/>
    <col min="13826" max="13826" width="3.5703125" style="1" customWidth="1"/>
    <col min="13827" max="13827" width="2.7109375" style="1" customWidth="1"/>
    <col min="13828" max="13828" width="19.42578125" style="1" customWidth="1"/>
    <col min="13829" max="13836" width="12" style="1" customWidth="1"/>
    <col min="13837" max="13837" width="13.7109375" style="1" customWidth="1"/>
    <col min="13838" max="13838" width="11.85546875" style="1" customWidth="1"/>
    <col min="13839" max="14080" width="9.140625" style="1"/>
    <col min="14081" max="14081" width="1.5703125" style="1" customWidth="1"/>
    <col min="14082" max="14082" width="3.5703125" style="1" customWidth="1"/>
    <col min="14083" max="14083" width="2.7109375" style="1" customWidth="1"/>
    <col min="14084" max="14084" width="19.42578125" style="1" customWidth="1"/>
    <col min="14085" max="14092" width="12" style="1" customWidth="1"/>
    <col min="14093" max="14093" width="13.7109375" style="1" customWidth="1"/>
    <col min="14094" max="14094" width="11.85546875" style="1" customWidth="1"/>
    <col min="14095" max="14336" width="9.140625" style="1"/>
    <col min="14337" max="14337" width="1.5703125" style="1" customWidth="1"/>
    <col min="14338" max="14338" width="3.5703125" style="1" customWidth="1"/>
    <col min="14339" max="14339" width="2.7109375" style="1" customWidth="1"/>
    <col min="14340" max="14340" width="19.42578125" style="1" customWidth="1"/>
    <col min="14341" max="14348" width="12" style="1" customWidth="1"/>
    <col min="14349" max="14349" width="13.7109375" style="1" customWidth="1"/>
    <col min="14350" max="14350" width="11.85546875" style="1" customWidth="1"/>
    <col min="14351" max="14592" width="9.140625" style="1"/>
    <col min="14593" max="14593" width="1.5703125" style="1" customWidth="1"/>
    <col min="14594" max="14594" width="3.5703125" style="1" customWidth="1"/>
    <col min="14595" max="14595" width="2.7109375" style="1" customWidth="1"/>
    <col min="14596" max="14596" width="19.42578125" style="1" customWidth="1"/>
    <col min="14597" max="14604" width="12" style="1" customWidth="1"/>
    <col min="14605" max="14605" width="13.7109375" style="1" customWidth="1"/>
    <col min="14606" max="14606" width="11.85546875" style="1" customWidth="1"/>
    <col min="14607" max="14848" width="9.140625" style="1"/>
    <col min="14849" max="14849" width="1.5703125" style="1" customWidth="1"/>
    <col min="14850" max="14850" width="3.5703125" style="1" customWidth="1"/>
    <col min="14851" max="14851" width="2.7109375" style="1" customWidth="1"/>
    <col min="14852" max="14852" width="19.42578125" style="1" customWidth="1"/>
    <col min="14853" max="14860" width="12" style="1" customWidth="1"/>
    <col min="14861" max="14861" width="13.7109375" style="1" customWidth="1"/>
    <col min="14862" max="14862" width="11.85546875" style="1" customWidth="1"/>
    <col min="14863" max="15104" width="9.140625" style="1"/>
    <col min="15105" max="15105" width="1.5703125" style="1" customWidth="1"/>
    <col min="15106" max="15106" width="3.5703125" style="1" customWidth="1"/>
    <col min="15107" max="15107" width="2.7109375" style="1" customWidth="1"/>
    <col min="15108" max="15108" width="19.42578125" style="1" customWidth="1"/>
    <col min="15109" max="15116" width="12" style="1" customWidth="1"/>
    <col min="15117" max="15117" width="13.7109375" style="1" customWidth="1"/>
    <col min="15118" max="15118" width="11.85546875" style="1" customWidth="1"/>
    <col min="15119" max="15360" width="9.140625" style="1"/>
    <col min="15361" max="15361" width="1.5703125" style="1" customWidth="1"/>
    <col min="15362" max="15362" width="3.5703125" style="1" customWidth="1"/>
    <col min="15363" max="15363" width="2.7109375" style="1" customWidth="1"/>
    <col min="15364" max="15364" width="19.42578125" style="1" customWidth="1"/>
    <col min="15365" max="15372" width="12" style="1" customWidth="1"/>
    <col min="15373" max="15373" width="13.7109375" style="1" customWidth="1"/>
    <col min="15374" max="15374" width="11.85546875" style="1" customWidth="1"/>
    <col min="15375" max="15616" width="9.140625" style="1"/>
    <col min="15617" max="15617" width="1.5703125" style="1" customWidth="1"/>
    <col min="15618" max="15618" width="3.5703125" style="1" customWidth="1"/>
    <col min="15619" max="15619" width="2.7109375" style="1" customWidth="1"/>
    <col min="15620" max="15620" width="19.42578125" style="1" customWidth="1"/>
    <col min="15621" max="15628" width="12" style="1" customWidth="1"/>
    <col min="15629" max="15629" width="13.7109375" style="1" customWidth="1"/>
    <col min="15630" max="15630" width="11.85546875" style="1" customWidth="1"/>
    <col min="15631" max="15872" width="9.140625" style="1"/>
    <col min="15873" max="15873" width="1.5703125" style="1" customWidth="1"/>
    <col min="15874" max="15874" width="3.5703125" style="1" customWidth="1"/>
    <col min="15875" max="15875" width="2.7109375" style="1" customWidth="1"/>
    <col min="15876" max="15876" width="19.42578125" style="1" customWidth="1"/>
    <col min="15877" max="15884" width="12" style="1" customWidth="1"/>
    <col min="15885" max="15885" width="13.7109375" style="1" customWidth="1"/>
    <col min="15886" max="15886" width="11.85546875" style="1" customWidth="1"/>
    <col min="15887" max="16128" width="9.140625" style="1"/>
    <col min="16129" max="16129" width="1.5703125" style="1" customWidth="1"/>
    <col min="16130" max="16130" width="3.5703125" style="1" customWidth="1"/>
    <col min="16131" max="16131" width="2.7109375" style="1" customWidth="1"/>
    <col min="16132" max="16132" width="19.42578125" style="1" customWidth="1"/>
    <col min="16133" max="16140" width="12" style="1" customWidth="1"/>
    <col min="16141" max="16141" width="13.7109375" style="1" customWidth="1"/>
    <col min="16142" max="16142" width="11.85546875" style="1" customWidth="1"/>
    <col min="16143" max="16384" width="9.140625" style="1"/>
  </cols>
  <sheetData>
    <row r="1" spans="1:14" ht="23.25">
      <c r="A1" s="8" t="s">
        <v>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s="12" customFormat="1" ht="27" customHeight="1">
      <c r="A2" s="8" t="s">
        <v>59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s="11" customFormat="1" ht="23.25">
      <c r="A3" s="8" t="s">
        <v>32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4" s="11" customFormat="1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4" s="11" customFormat="1" ht="27.75" customHeight="1">
      <c r="A5" s="117" t="s">
        <v>60</v>
      </c>
      <c r="B5" s="118"/>
      <c r="C5" s="118"/>
      <c r="D5" s="119"/>
      <c r="E5" s="120" t="s">
        <v>61</v>
      </c>
      <c r="F5" s="121"/>
      <c r="G5" s="122"/>
      <c r="H5" s="120" t="s">
        <v>62</v>
      </c>
      <c r="I5" s="121"/>
      <c r="J5" s="122"/>
      <c r="K5" s="120" t="s">
        <v>31</v>
      </c>
      <c r="L5" s="122"/>
      <c r="M5" s="109" t="s">
        <v>63</v>
      </c>
      <c r="N5" s="3"/>
    </row>
    <row r="6" spans="1:14" s="11" customFormat="1" ht="27.75" customHeight="1">
      <c r="A6" s="123"/>
      <c r="B6" s="124"/>
      <c r="C6" s="124"/>
      <c r="D6" s="125"/>
      <c r="E6" s="126" t="s">
        <v>64</v>
      </c>
      <c r="F6" s="126" t="s">
        <v>65</v>
      </c>
      <c r="G6" s="126" t="s">
        <v>31</v>
      </c>
      <c r="H6" s="126" t="s">
        <v>64</v>
      </c>
      <c r="I6" s="126" t="s">
        <v>65</v>
      </c>
      <c r="J6" s="126" t="s">
        <v>31</v>
      </c>
      <c r="K6" s="126" t="s">
        <v>64</v>
      </c>
      <c r="L6" s="126" t="s">
        <v>65</v>
      </c>
      <c r="M6" s="109"/>
    </row>
    <row r="7" spans="1:14" s="2" customFormat="1" ht="27.75" customHeight="1">
      <c r="A7" s="127"/>
      <c r="B7" s="128">
        <v>1</v>
      </c>
      <c r="C7" s="129" t="s">
        <v>66</v>
      </c>
      <c r="D7" s="130"/>
      <c r="E7" s="131">
        <f>'[1]ป.ตรี ภาคปกติ_2-69'!W11+'[1]ป.ตรี ภาคปกติ_1-70'!X11</f>
        <v>0</v>
      </c>
      <c r="F7" s="131"/>
      <c r="G7" s="132">
        <f>SUM(E7:F7)</f>
        <v>0</v>
      </c>
      <c r="H7" s="131">
        <f>'[1]ป.ตรี ภาคปกติ_2-69'!W18+'[1]ป.ตรี ภาคปกติ_1-70'!X18</f>
        <v>0</v>
      </c>
      <c r="I7" s="131">
        <f>'[1]ป.ตรี ภาคพิเศษ_2-69 '!W11+'[1]ป.ตรี ภาคพิเศษ_1-70 '!X11</f>
        <v>0</v>
      </c>
      <c r="J7" s="132">
        <f>SUM(H7:I7)</f>
        <v>0</v>
      </c>
      <c r="K7" s="133">
        <f t="shared" ref="K7:L11" si="0">E7+H7</f>
        <v>0</v>
      </c>
      <c r="L7" s="133">
        <f t="shared" si="0"/>
        <v>0</v>
      </c>
      <c r="M7" s="133">
        <f>SUM(K7:L7)</f>
        <v>0</v>
      </c>
    </row>
    <row r="8" spans="1:14" s="2" customFormat="1" ht="27.75" customHeight="1">
      <c r="A8" s="127"/>
      <c r="B8" s="128">
        <v>2</v>
      </c>
      <c r="C8" s="129" t="s">
        <v>67</v>
      </c>
      <c r="D8" s="130"/>
      <c r="E8" s="131"/>
      <c r="F8" s="131"/>
      <c r="G8" s="132">
        <f>SUM(E8:F8)</f>
        <v>0</v>
      </c>
      <c r="H8" s="131">
        <f>'[2]ป.ตรี นานาชาติ_1-69'!X11+'[2]ป.ตรี นานาชาติ_2-69  '!W11</f>
        <v>0</v>
      </c>
      <c r="I8" s="131"/>
      <c r="J8" s="132">
        <f>SUM(H8:I8)</f>
        <v>0</v>
      </c>
      <c r="K8" s="134">
        <f t="shared" si="0"/>
        <v>0</v>
      </c>
      <c r="L8" s="134">
        <f t="shared" si="0"/>
        <v>0</v>
      </c>
      <c r="M8" s="134">
        <f>SUM(K8:L8)</f>
        <v>0</v>
      </c>
    </row>
    <row r="9" spans="1:14" s="2" customFormat="1" ht="27.75" customHeight="1">
      <c r="A9" s="127"/>
      <c r="B9" s="128">
        <v>3</v>
      </c>
      <c r="C9" s="129" t="s">
        <v>68</v>
      </c>
      <c r="D9" s="130"/>
      <c r="E9" s="131"/>
      <c r="F9" s="131"/>
      <c r="G9" s="132">
        <f>SUM(E9:F9)</f>
        <v>0</v>
      </c>
      <c r="H9" s="131"/>
      <c r="I9" s="131"/>
      <c r="J9" s="132">
        <f>SUM(H9:I9)</f>
        <v>0</v>
      </c>
      <c r="K9" s="134">
        <f t="shared" si="0"/>
        <v>0</v>
      </c>
      <c r="L9" s="134">
        <f t="shared" si="0"/>
        <v>0</v>
      </c>
      <c r="M9" s="134">
        <f>SUM(K9:L9)</f>
        <v>0</v>
      </c>
    </row>
    <row r="10" spans="1:14" s="2" customFormat="1" ht="27.75" customHeight="1">
      <c r="A10" s="135"/>
      <c r="B10" s="136">
        <v>4</v>
      </c>
      <c r="C10" s="137" t="s">
        <v>69</v>
      </c>
      <c r="D10" s="138"/>
      <c r="E10" s="139"/>
      <c r="F10" s="139"/>
      <c r="G10" s="132">
        <f>SUM(E10:F10)</f>
        <v>0</v>
      </c>
      <c r="H10" s="139">
        <f>'[1]ป.โท ภาคปกติ  2-69 (เหมาจ่าย)'!L7+'[1]ป.โท ภาคปกติ 1-70 (เหมาจ่าย)'!N7</f>
        <v>0</v>
      </c>
      <c r="I10" s="139">
        <f>'[1]ป.โท ภาคพิเศษ 2-69 (เหมาจ่าย)'!N7+'[1]ป.โท ภาคพิเศษ 1-70 (เหมาจ่าย)'!P7</f>
        <v>0</v>
      </c>
      <c r="J10" s="132">
        <f>SUM(H10:I10)</f>
        <v>0</v>
      </c>
      <c r="K10" s="134">
        <f t="shared" si="0"/>
        <v>0</v>
      </c>
      <c r="L10" s="134">
        <f t="shared" si="0"/>
        <v>0</v>
      </c>
      <c r="M10" s="134">
        <f>SUM(K10:L10)</f>
        <v>0</v>
      </c>
    </row>
    <row r="11" spans="1:14" s="2" customFormat="1" ht="27.75" customHeight="1">
      <c r="A11" s="140"/>
      <c r="B11" s="141">
        <v>5</v>
      </c>
      <c r="C11" s="142" t="s">
        <v>70</v>
      </c>
      <c r="D11" s="143"/>
      <c r="E11" s="144"/>
      <c r="F11" s="144"/>
      <c r="G11" s="132">
        <f>SUM(E11:F11)</f>
        <v>0</v>
      </c>
      <c r="H11" s="144"/>
      <c r="I11" s="144">
        <f>'[1]ป.เอก ภาคพิเศษ 2-69 (เหมาจ่าย)'!N7+'[1]ป.เอก ภาคพิเศษ 1-70 (เหมาจ่าย)'!P7</f>
        <v>0</v>
      </c>
      <c r="J11" s="132">
        <f>SUM(H11:I11)</f>
        <v>0</v>
      </c>
      <c r="K11" s="145">
        <f t="shared" si="0"/>
        <v>0</v>
      </c>
      <c r="L11" s="145">
        <f t="shared" si="0"/>
        <v>0</v>
      </c>
      <c r="M11" s="145">
        <f>SUM(K11:L11)</f>
        <v>0</v>
      </c>
    </row>
    <row r="12" spans="1:14" s="151" customFormat="1" ht="27.75" customHeight="1">
      <c r="A12" s="146" t="s">
        <v>63</v>
      </c>
      <c r="B12" s="147"/>
      <c r="C12" s="147"/>
      <c r="D12" s="148"/>
      <c r="E12" s="149">
        <f t="shared" ref="E12:M12" si="1">SUM(E7:E11)</f>
        <v>0</v>
      </c>
      <c r="F12" s="149">
        <f t="shared" si="1"/>
        <v>0</v>
      </c>
      <c r="G12" s="149">
        <f t="shared" si="1"/>
        <v>0</v>
      </c>
      <c r="H12" s="149">
        <f t="shared" si="1"/>
        <v>0</v>
      </c>
      <c r="I12" s="149">
        <f t="shared" si="1"/>
        <v>0</v>
      </c>
      <c r="J12" s="149">
        <f t="shared" si="1"/>
        <v>0</v>
      </c>
      <c r="K12" s="150">
        <f t="shared" si="1"/>
        <v>0</v>
      </c>
      <c r="L12" s="150">
        <f t="shared" si="1"/>
        <v>0</v>
      </c>
      <c r="M12" s="150">
        <f t="shared" si="1"/>
        <v>0</v>
      </c>
    </row>
    <row r="14" spans="1:14" ht="26.25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</sheetData>
  <mergeCells count="6">
    <mergeCell ref="A5:D6"/>
    <mergeCell ref="E5:G5"/>
    <mergeCell ref="H5:J5"/>
    <mergeCell ref="K5:L5"/>
    <mergeCell ref="M5:M6"/>
    <mergeCell ref="A12:D12"/>
  </mergeCells>
  <printOptions horizontalCentered="1"/>
  <pageMargins left="0.45" right="0.42" top="0.63" bottom="0.39370078740157483" header="0.51181102362204722" footer="0.19685039370078741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8FBA-2EA9-4A96-BE22-0D99FCFD7EB9}">
  <sheetPr>
    <tabColor rgb="FF92D050"/>
  </sheetPr>
  <dimension ref="A1:W36"/>
  <sheetViews>
    <sheetView view="pageBreakPreview" zoomScale="84" zoomScaleNormal="100" zoomScaleSheetLayoutView="84" workbookViewId="0">
      <selection activeCell="O5" sqref="O5:W9"/>
    </sheetView>
  </sheetViews>
  <sheetFormatPr defaultColWidth="9" defaultRowHeight="18.75"/>
  <cols>
    <col min="1" max="1" width="40.85546875" style="9" customWidth="1"/>
    <col min="2" max="2" width="6.85546875" style="9" customWidth="1"/>
    <col min="3" max="3" width="8.28515625" style="9" customWidth="1"/>
    <col min="4" max="4" width="6.85546875" style="9" customWidth="1"/>
    <col min="5" max="5" width="8.28515625" style="9" customWidth="1"/>
    <col min="6" max="6" width="6.85546875" style="9" customWidth="1"/>
    <col min="7" max="7" width="8.28515625" style="9" customWidth="1"/>
    <col min="8" max="8" width="6.85546875" style="9" customWidth="1"/>
    <col min="9" max="9" width="8.28515625" style="9" customWidth="1"/>
    <col min="10" max="10" width="6.85546875" style="9" customWidth="1"/>
    <col min="11" max="11" width="8.28515625" style="9" customWidth="1"/>
    <col min="12" max="12" width="6.85546875" style="9" customWidth="1"/>
    <col min="13" max="13" width="8.28515625" style="9" customWidth="1"/>
    <col min="14" max="14" width="7.42578125" style="9" customWidth="1"/>
    <col min="15" max="16" width="9.7109375" style="9" customWidth="1"/>
    <col min="17" max="19" width="11.28515625" style="9" customWidth="1"/>
    <col min="20" max="22" width="11.5703125" style="9" customWidth="1"/>
    <col min="23" max="23" width="14.42578125" style="9" customWidth="1"/>
    <col min="24" max="16384" width="9" style="9"/>
  </cols>
  <sheetData>
    <row r="1" spans="1:23" ht="23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26.25">
      <c r="A2" s="1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s="12" customFormat="1" ht="29.25" customHeight="1">
      <c r="A3" s="10" t="s">
        <v>10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s="12" customFormat="1" ht="23.2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customHeight="1">
      <c r="A5" s="105" t="s">
        <v>11</v>
      </c>
      <c r="B5" s="108" t="s">
        <v>12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13</v>
      </c>
      <c r="P5" s="109"/>
      <c r="Q5" s="109"/>
      <c r="R5" s="109"/>
      <c r="S5" s="109"/>
      <c r="T5" s="109"/>
      <c r="U5" s="109"/>
      <c r="V5" s="109"/>
      <c r="W5" s="110" t="s">
        <v>14</v>
      </c>
    </row>
    <row r="6" spans="1:23" ht="26.25" customHeight="1">
      <c r="A6" s="106"/>
      <c r="B6" s="108" t="s">
        <v>15</v>
      </c>
      <c r="C6" s="108"/>
      <c r="D6" s="108" t="s">
        <v>16</v>
      </c>
      <c r="E6" s="108"/>
      <c r="F6" s="108" t="s">
        <v>17</v>
      </c>
      <c r="G6" s="108"/>
      <c r="H6" s="108" t="s">
        <v>18</v>
      </c>
      <c r="I6" s="108"/>
      <c r="J6" s="108" t="s">
        <v>19</v>
      </c>
      <c r="K6" s="108"/>
      <c r="L6" s="108" t="s">
        <v>20</v>
      </c>
      <c r="M6" s="108"/>
      <c r="N6" s="100" t="s">
        <v>21</v>
      </c>
      <c r="O6" s="103" t="s">
        <v>22</v>
      </c>
      <c r="P6" s="103"/>
      <c r="Q6" s="104" t="s">
        <v>23</v>
      </c>
      <c r="R6" s="104"/>
      <c r="S6" s="104"/>
      <c r="T6" s="104" t="s">
        <v>24</v>
      </c>
      <c r="U6" s="104"/>
      <c r="V6" s="104"/>
      <c r="W6" s="111"/>
    </row>
    <row r="7" spans="1:23" ht="31.5" customHeight="1">
      <c r="A7" s="106"/>
      <c r="B7" s="94" t="s">
        <v>25</v>
      </c>
      <c r="C7" s="97" t="s">
        <v>26</v>
      </c>
      <c r="D7" s="94" t="s">
        <v>25</v>
      </c>
      <c r="E7" s="97" t="s">
        <v>26</v>
      </c>
      <c r="F7" s="94" t="s">
        <v>25</v>
      </c>
      <c r="G7" s="97" t="s">
        <v>26</v>
      </c>
      <c r="H7" s="94" t="s">
        <v>25</v>
      </c>
      <c r="I7" s="97" t="s">
        <v>26</v>
      </c>
      <c r="J7" s="94" t="s">
        <v>25</v>
      </c>
      <c r="K7" s="97" t="s">
        <v>26</v>
      </c>
      <c r="L7" s="94" t="s">
        <v>25</v>
      </c>
      <c r="M7" s="97" t="s">
        <v>26</v>
      </c>
      <c r="N7" s="101"/>
      <c r="O7" s="103"/>
      <c r="P7" s="103"/>
      <c r="Q7" s="104"/>
      <c r="R7" s="104"/>
      <c r="S7" s="104"/>
      <c r="T7" s="104"/>
      <c r="U7" s="104"/>
      <c r="V7" s="104"/>
      <c r="W7" s="111"/>
    </row>
    <row r="8" spans="1:23" ht="57" customHeight="1">
      <c r="A8" s="106"/>
      <c r="B8" s="95"/>
      <c r="C8" s="98"/>
      <c r="D8" s="95"/>
      <c r="E8" s="98"/>
      <c r="F8" s="95"/>
      <c r="G8" s="98"/>
      <c r="H8" s="95"/>
      <c r="I8" s="98"/>
      <c r="J8" s="95"/>
      <c r="K8" s="98"/>
      <c r="L8" s="95"/>
      <c r="M8" s="98"/>
      <c r="N8" s="101"/>
      <c r="O8" s="86" t="s">
        <v>27</v>
      </c>
      <c r="P8" s="87" t="s">
        <v>28</v>
      </c>
      <c r="Q8" s="88" t="s">
        <v>29</v>
      </c>
      <c r="R8" s="90" t="s">
        <v>30</v>
      </c>
      <c r="S8" s="92" t="s">
        <v>31</v>
      </c>
      <c r="T8" s="14" t="s">
        <v>27</v>
      </c>
      <c r="U8" s="15" t="s">
        <v>28</v>
      </c>
      <c r="V8" s="92" t="s">
        <v>31</v>
      </c>
      <c r="W8" s="111"/>
    </row>
    <row r="9" spans="1:23" ht="21" customHeight="1">
      <c r="A9" s="107"/>
      <c r="B9" s="96"/>
      <c r="C9" s="99"/>
      <c r="D9" s="96"/>
      <c r="E9" s="99"/>
      <c r="F9" s="96"/>
      <c r="G9" s="99"/>
      <c r="H9" s="96"/>
      <c r="I9" s="99"/>
      <c r="J9" s="96"/>
      <c r="K9" s="99"/>
      <c r="L9" s="96"/>
      <c r="M9" s="99"/>
      <c r="N9" s="102"/>
      <c r="O9" s="86"/>
      <c r="P9" s="87"/>
      <c r="Q9" s="89"/>
      <c r="R9" s="91"/>
      <c r="S9" s="93"/>
      <c r="T9" s="16">
        <v>8000</v>
      </c>
      <c r="U9" s="17">
        <v>10000</v>
      </c>
      <c r="V9" s="93"/>
      <c r="W9" s="112"/>
    </row>
    <row r="10" spans="1:23" ht="21">
      <c r="A10" s="18" t="s">
        <v>32</v>
      </c>
      <c r="B10" s="18">
        <f t="shared" ref="B10:N10" si="0">B11+B18</f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/>
      <c r="P10" s="18"/>
      <c r="Q10" s="18">
        <f t="shared" ref="Q10:W10" si="1">Q11+Q18</f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</row>
    <row r="11" spans="1:23" s="21" customFormat="1" ht="42">
      <c r="A11" s="19" t="s">
        <v>33</v>
      </c>
      <c r="B11" s="19">
        <f>B12+B15</f>
        <v>0</v>
      </c>
      <c r="C11" s="19">
        <f t="shared" ref="C11:N11" si="2">C12+C15</f>
        <v>0</v>
      </c>
      <c r="D11" s="19">
        <f t="shared" si="2"/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20"/>
      <c r="P11" s="20"/>
      <c r="Q11" s="19">
        <f>Q12+Q15</f>
        <v>0</v>
      </c>
      <c r="R11" s="19">
        <f t="shared" ref="R11:W11" si="3">R12+R15</f>
        <v>0</v>
      </c>
      <c r="S11" s="19">
        <f t="shared" si="3"/>
        <v>0</v>
      </c>
      <c r="T11" s="19">
        <f t="shared" si="3"/>
        <v>0</v>
      </c>
      <c r="U11" s="19">
        <f t="shared" si="3"/>
        <v>0</v>
      </c>
      <c r="V11" s="19">
        <f t="shared" si="3"/>
        <v>0</v>
      </c>
      <c r="W11" s="19">
        <f t="shared" si="3"/>
        <v>0</v>
      </c>
    </row>
    <row r="12" spans="1:23" s="23" customFormat="1" ht="21">
      <c r="A12" s="22" t="s">
        <v>34</v>
      </c>
      <c r="B12" s="22">
        <f>SUM(B13:B14)</f>
        <v>0</v>
      </c>
      <c r="C12" s="22">
        <f t="shared" ref="C12:N12" si="4">SUM(C13:C14)</f>
        <v>0</v>
      </c>
      <c r="D12" s="22">
        <f t="shared" si="4"/>
        <v>0</v>
      </c>
      <c r="E12" s="22">
        <f t="shared" si="4"/>
        <v>0</v>
      </c>
      <c r="F12" s="22">
        <f t="shared" si="4"/>
        <v>0</v>
      </c>
      <c r="G12" s="22">
        <f t="shared" si="4"/>
        <v>0</v>
      </c>
      <c r="H12" s="22">
        <f t="shared" si="4"/>
        <v>0</v>
      </c>
      <c r="I12" s="22">
        <f t="shared" si="4"/>
        <v>0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0</v>
      </c>
      <c r="N12" s="22">
        <f t="shared" si="4"/>
        <v>0</v>
      </c>
      <c r="O12" s="22"/>
      <c r="P12" s="22"/>
      <c r="Q12" s="22">
        <f t="shared" ref="Q12:W12" si="5">SUM(Q13:Q14)</f>
        <v>0</v>
      </c>
      <c r="R12" s="22">
        <f t="shared" si="5"/>
        <v>0</v>
      </c>
      <c r="S12" s="22">
        <f t="shared" si="5"/>
        <v>0</v>
      </c>
      <c r="T12" s="22">
        <f t="shared" si="5"/>
        <v>0</v>
      </c>
      <c r="U12" s="22">
        <f t="shared" si="5"/>
        <v>0</v>
      </c>
      <c r="V12" s="22">
        <f t="shared" si="5"/>
        <v>0</v>
      </c>
      <c r="W12" s="22">
        <f t="shared" si="5"/>
        <v>0</v>
      </c>
    </row>
    <row r="13" spans="1:23" s="23" customFormat="1" ht="21">
      <c r="A13" s="24" t="s">
        <v>35</v>
      </c>
      <c r="B13" s="25"/>
      <c r="C13" s="25"/>
      <c r="D13" s="25"/>
      <c r="E13" s="25"/>
      <c r="F13" s="25"/>
      <c r="G13" s="25"/>
      <c r="H13" s="26"/>
      <c r="I13" s="26"/>
      <c r="J13" s="26"/>
      <c r="K13" s="26"/>
      <c r="L13" s="27">
        <f t="shared" ref="L13:M14" si="6">B13+D13+F13+H13+J13</f>
        <v>0</v>
      </c>
      <c r="M13" s="27">
        <f t="shared" si="6"/>
        <v>0</v>
      </c>
      <c r="N13" s="28">
        <f>SUM(L13:M13)</f>
        <v>0</v>
      </c>
      <c r="O13" s="29">
        <v>16000</v>
      </c>
      <c r="P13" s="30">
        <v>16000</v>
      </c>
      <c r="Q13" s="31">
        <f>(D13+F13+H13+J13)*O13</f>
        <v>0</v>
      </c>
      <c r="R13" s="32">
        <f>B13*P13</f>
        <v>0</v>
      </c>
      <c r="S13" s="33">
        <f>SUM(Q13:R13)</f>
        <v>0</v>
      </c>
      <c r="T13" s="34">
        <f>(E13+G13+I13+K13)*$T$9</f>
        <v>0</v>
      </c>
      <c r="U13" s="35">
        <f>C13*$U$9</f>
        <v>0</v>
      </c>
      <c r="V13" s="36">
        <f>SUM(T13:U13)</f>
        <v>0</v>
      </c>
      <c r="W13" s="37">
        <f>S13+V13</f>
        <v>0</v>
      </c>
    </row>
    <row r="14" spans="1:23" s="23" customFormat="1" ht="21">
      <c r="A14" s="38"/>
      <c r="B14" s="25"/>
      <c r="C14" s="25"/>
      <c r="D14" s="25"/>
      <c r="E14" s="25"/>
      <c r="F14" s="25"/>
      <c r="G14" s="25"/>
      <c r="H14" s="26"/>
      <c r="I14" s="26"/>
      <c r="J14" s="26"/>
      <c r="K14" s="26"/>
      <c r="L14" s="27">
        <f t="shared" si="6"/>
        <v>0</v>
      </c>
      <c r="M14" s="27">
        <f t="shared" si="6"/>
        <v>0</v>
      </c>
      <c r="N14" s="28">
        <f>SUM(L14:M14)</f>
        <v>0</v>
      </c>
      <c r="O14" s="39"/>
      <c r="P14" s="40"/>
      <c r="Q14" s="31">
        <f>(D14+F14+H14+J14)*O14</f>
        <v>0</v>
      </c>
      <c r="R14" s="32">
        <f>B14*P14</f>
        <v>0</v>
      </c>
      <c r="S14" s="33">
        <f>SUM(Q14:R14)</f>
        <v>0</v>
      </c>
      <c r="T14" s="34">
        <f>(E14+G14+I14+K14)*$T$9</f>
        <v>0</v>
      </c>
      <c r="U14" s="35">
        <f>C14*$U$9</f>
        <v>0</v>
      </c>
      <c r="V14" s="36">
        <f>SUM(T14:U14)</f>
        <v>0</v>
      </c>
      <c r="W14" s="37">
        <f>S14+V14</f>
        <v>0</v>
      </c>
    </row>
    <row r="15" spans="1:23" s="23" customFormat="1" ht="21">
      <c r="A15" s="22" t="s">
        <v>36</v>
      </c>
      <c r="B15" s="22">
        <f t="shared" ref="B15:N15" si="7">SUM(B16:B17)</f>
        <v>0</v>
      </c>
      <c r="C15" s="22">
        <f t="shared" si="7"/>
        <v>0</v>
      </c>
      <c r="D15" s="22">
        <f t="shared" si="7"/>
        <v>0</v>
      </c>
      <c r="E15" s="22">
        <f t="shared" si="7"/>
        <v>0</v>
      </c>
      <c r="F15" s="22">
        <f t="shared" si="7"/>
        <v>0</v>
      </c>
      <c r="G15" s="22">
        <f t="shared" si="7"/>
        <v>0</v>
      </c>
      <c r="H15" s="22">
        <f t="shared" si="7"/>
        <v>0</v>
      </c>
      <c r="I15" s="22">
        <f t="shared" si="7"/>
        <v>0</v>
      </c>
      <c r="J15" s="22">
        <f t="shared" si="7"/>
        <v>0</v>
      </c>
      <c r="K15" s="22">
        <f t="shared" si="7"/>
        <v>0</v>
      </c>
      <c r="L15" s="22">
        <f t="shared" si="7"/>
        <v>0</v>
      </c>
      <c r="M15" s="22">
        <f t="shared" si="7"/>
        <v>0</v>
      </c>
      <c r="N15" s="22">
        <f t="shared" si="7"/>
        <v>0</v>
      </c>
      <c r="O15" s="22"/>
      <c r="P15" s="22"/>
      <c r="Q15" s="22">
        <f t="shared" ref="Q15:W15" si="8">SUM(Q16:Q17)</f>
        <v>0</v>
      </c>
      <c r="R15" s="22">
        <f t="shared" si="8"/>
        <v>0</v>
      </c>
      <c r="S15" s="22">
        <f t="shared" si="8"/>
        <v>0</v>
      </c>
      <c r="T15" s="22">
        <f t="shared" si="8"/>
        <v>0</v>
      </c>
      <c r="U15" s="22">
        <f t="shared" si="8"/>
        <v>0</v>
      </c>
      <c r="V15" s="22">
        <f t="shared" si="8"/>
        <v>0</v>
      </c>
      <c r="W15" s="22">
        <f t="shared" si="8"/>
        <v>0</v>
      </c>
    </row>
    <row r="16" spans="1:23" s="23" customFormat="1" ht="21">
      <c r="A16" s="24" t="s">
        <v>35</v>
      </c>
      <c r="B16" s="25"/>
      <c r="C16" s="25"/>
      <c r="D16" s="25"/>
      <c r="E16" s="25"/>
      <c r="F16" s="25"/>
      <c r="G16" s="25"/>
      <c r="H16" s="26"/>
      <c r="I16" s="26"/>
      <c r="J16" s="26"/>
      <c r="K16" s="26"/>
      <c r="L16" s="27">
        <f t="shared" ref="L16:M17" si="9">B16+D16+F16+H16+J16</f>
        <v>0</v>
      </c>
      <c r="M16" s="27">
        <f t="shared" si="9"/>
        <v>0</v>
      </c>
      <c r="N16" s="28">
        <f>SUM(L16:M16)</f>
        <v>0</v>
      </c>
      <c r="O16" s="29">
        <v>16000</v>
      </c>
      <c r="P16" s="30">
        <v>16000</v>
      </c>
      <c r="Q16" s="31">
        <f t="shared" ref="Q16:Q17" si="10">(D16+F16+H16+J16)*O16</f>
        <v>0</v>
      </c>
      <c r="R16" s="32">
        <f t="shared" ref="R16:R17" si="11">B16*P16</f>
        <v>0</v>
      </c>
      <c r="S16" s="33">
        <f t="shared" ref="S16:S17" si="12">SUM(Q16:R16)</f>
        <v>0</v>
      </c>
      <c r="T16" s="34">
        <f t="shared" ref="T16:T17" si="13">(E16+G16+I16+K16)*$T$9</f>
        <v>0</v>
      </c>
      <c r="U16" s="35">
        <f t="shared" ref="U16:U17" si="14">C16*$U$9</f>
        <v>0</v>
      </c>
      <c r="V16" s="36">
        <f t="shared" ref="V16:V17" si="15">SUM(T16:U16)</f>
        <v>0</v>
      </c>
      <c r="W16" s="37">
        <f>S16+V16</f>
        <v>0</v>
      </c>
    </row>
    <row r="17" spans="1:23" s="23" customFormat="1" ht="21">
      <c r="A17" s="41"/>
      <c r="B17" s="42"/>
      <c r="C17" s="42"/>
      <c r="D17" s="42"/>
      <c r="E17" s="42"/>
      <c r="F17" s="42"/>
      <c r="G17" s="42"/>
      <c r="H17" s="43"/>
      <c r="I17" s="43"/>
      <c r="J17" s="43"/>
      <c r="K17" s="43"/>
      <c r="L17" s="44">
        <f t="shared" si="9"/>
        <v>0</v>
      </c>
      <c r="M17" s="44">
        <f t="shared" si="9"/>
        <v>0</v>
      </c>
      <c r="N17" s="45">
        <f>SUM(L17:M17)</f>
        <v>0</v>
      </c>
      <c r="O17" s="46"/>
      <c r="P17" s="47"/>
      <c r="Q17" s="31">
        <f t="shared" si="10"/>
        <v>0</v>
      </c>
      <c r="R17" s="32">
        <f t="shared" si="11"/>
        <v>0</v>
      </c>
      <c r="S17" s="33">
        <f t="shared" si="12"/>
        <v>0</v>
      </c>
      <c r="T17" s="34">
        <f t="shared" si="13"/>
        <v>0</v>
      </c>
      <c r="U17" s="35">
        <f t="shared" si="14"/>
        <v>0</v>
      </c>
      <c r="V17" s="36">
        <f t="shared" si="15"/>
        <v>0</v>
      </c>
      <c r="W17" s="37">
        <f t="shared" ref="W17" si="16">S17+V17</f>
        <v>0</v>
      </c>
    </row>
    <row r="18" spans="1:23" s="21" customFormat="1" ht="21">
      <c r="A18" s="48" t="s">
        <v>37</v>
      </c>
      <c r="B18" s="48">
        <f>B19+B23</f>
        <v>0</v>
      </c>
      <c r="C18" s="48">
        <f t="shared" ref="C18:N18" si="17">C19+C23</f>
        <v>0</v>
      </c>
      <c r="D18" s="48">
        <f t="shared" si="17"/>
        <v>0</v>
      </c>
      <c r="E18" s="48">
        <f t="shared" si="17"/>
        <v>0</v>
      </c>
      <c r="F18" s="48">
        <f t="shared" si="17"/>
        <v>0</v>
      </c>
      <c r="G18" s="48">
        <f t="shared" si="17"/>
        <v>0</v>
      </c>
      <c r="H18" s="48">
        <f t="shared" si="17"/>
        <v>0</v>
      </c>
      <c r="I18" s="48">
        <f t="shared" si="17"/>
        <v>0</v>
      </c>
      <c r="J18" s="48">
        <f t="shared" si="17"/>
        <v>0</v>
      </c>
      <c r="K18" s="48">
        <f t="shared" si="17"/>
        <v>0</v>
      </c>
      <c r="L18" s="48">
        <f t="shared" si="17"/>
        <v>0</v>
      </c>
      <c r="M18" s="48">
        <f t="shared" si="17"/>
        <v>0</v>
      </c>
      <c r="N18" s="48">
        <f t="shared" si="17"/>
        <v>0</v>
      </c>
      <c r="O18" s="48"/>
      <c r="P18" s="48"/>
      <c r="Q18" s="48">
        <f t="shared" ref="Q18:W18" si="18">Q19+Q23</f>
        <v>0</v>
      </c>
      <c r="R18" s="48">
        <f t="shared" si="18"/>
        <v>0</v>
      </c>
      <c r="S18" s="48">
        <f t="shared" si="18"/>
        <v>0</v>
      </c>
      <c r="T18" s="48">
        <f t="shared" si="18"/>
        <v>0</v>
      </c>
      <c r="U18" s="48">
        <f t="shared" si="18"/>
        <v>0</v>
      </c>
      <c r="V18" s="48">
        <f t="shared" si="18"/>
        <v>0</v>
      </c>
      <c r="W18" s="48">
        <f t="shared" si="18"/>
        <v>0</v>
      </c>
    </row>
    <row r="19" spans="1:23" s="23" customFormat="1" ht="21">
      <c r="A19" s="22" t="s">
        <v>34</v>
      </c>
      <c r="B19" s="22">
        <f>SUM(B20:B22)</f>
        <v>0</v>
      </c>
      <c r="C19" s="22">
        <f t="shared" ref="C19:N19" si="19">SUM(C20:C22)</f>
        <v>0</v>
      </c>
      <c r="D19" s="22">
        <f t="shared" si="19"/>
        <v>0</v>
      </c>
      <c r="E19" s="22">
        <f t="shared" si="19"/>
        <v>0</v>
      </c>
      <c r="F19" s="22">
        <f t="shared" si="19"/>
        <v>0</v>
      </c>
      <c r="G19" s="22">
        <f t="shared" si="19"/>
        <v>0</v>
      </c>
      <c r="H19" s="22">
        <f t="shared" si="19"/>
        <v>0</v>
      </c>
      <c r="I19" s="22">
        <f t="shared" si="19"/>
        <v>0</v>
      </c>
      <c r="J19" s="22">
        <f t="shared" si="19"/>
        <v>0</v>
      </c>
      <c r="K19" s="22">
        <f t="shared" si="19"/>
        <v>0</v>
      </c>
      <c r="L19" s="22">
        <f t="shared" si="19"/>
        <v>0</v>
      </c>
      <c r="M19" s="22">
        <f t="shared" si="19"/>
        <v>0</v>
      </c>
      <c r="N19" s="22">
        <f t="shared" si="19"/>
        <v>0</v>
      </c>
      <c r="O19" s="22"/>
      <c r="P19" s="22"/>
      <c r="Q19" s="22">
        <f t="shared" ref="Q19:W19" si="20">SUM(Q20:Q22)</f>
        <v>0</v>
      </c>
      <c r="R19" s="22">
        <f t="shared" si="20"/>
        <v>0</v>
      </c>
      <c r="S19" s="22">
        <f t="shared" si="20"/>
        <v>0</v>
      </c>
      <c r="T19" s="22">
        <f t="shared" si="20"/>
        <v>0</v>
      </c>
      <c r="U19" s="22">
        <f t="shared" si="20"/>
        <v>0</v>
      </c>
      <c r="V19" s="22">
        <f t="shared" si="20"/>
        <v>0</v>
      </c>
      <c r="W19" s="22">
        <f t="shared" si="20"/>
        <v>0</v>
      </c>
    </row>
    <row r="20" spans="1:23" s="23" customFormat="1" ht="21">
      <c r="A20" s="49" t="s">
        <v>38</v>
      </c>
      <c r="B20" s="25"/>
      <c r="C20" s="25"/>
      <c r="D20" s="25"/>
      <c r="E20" s="25"/>
      <c r="F20" s="25"/>
      <c r="G20" s="25"/>
      <c r="H20" s="26"/>
      <c r="I20" s="26"/>
      <c r="J20" s="26"/>
      <c r="K20" s="26"/>
      <c r="L20" s="27">
        <f t="shared" ref="L20:M22" si="21">B20+D20+F20+H20+J20</f>
        <v>0</v>
      </c>
      <c r="M20" s="27">
        <f t="shared" si="21"/>
        <v>0</v>
      </c>
      <c r="N20" s="28">
        <f>SUM(L20:M20)</f>
        <v>0</v>
      </c>
      <c r="O20" s="29">
        <v>14000</v>
      </c>
      <c r="P20" s="30">
        <v>14000</v>
      </c>
      <c r="Q20" s="31">
        <f t="shared" ref="Q20:Q22" si="22">(D20+F20+H20+J20)*O20</f>
        <v>0</v>
      </c>
      <c r="R20" s="32">
        <f t="shared" ref="R20:R22" si="23">B20*P20</f>
        <v>0</v>
      </c>
      <c r="S20" s="33">
        <f t="shared" ref="S20:S22" si="24">SUM(Q20:R20)</f>
        <v>0</v>
      </c>
      <c r="T20" s="34">
        <f t="shared" ref="T20:T22" si="25">(E20+G20+I20+K20)*$T$9</f>
        <v>0</v>
      </c>
      <c r="U20" s="35">
        <f t="shared" ref="U20:U22" si="26">C20*$U$9</f>
        <v>0</v>
      </c>
      <c r="V20" s="36">
        <f t="shared" ref="V20:V22" si="27">SUM(T20:U20)</f>
        <v>0</v>
      </c>
      <c r="W20" s="37">
        <f t="shared" ref="W20:W22" si="28">S20+V20</f>
        <v>0</v>
      </c>
    </row>
    <row r="21" spans="1:23" s="23" customFormat="1" ht="21">
      <c r="A21" s="49" t="s">
        <v>39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7">
        <f t="shared" si="21"/>
        <v>0</v>
      </c>
      <c r="M21" s="27">
        <f t="shared" si="21"/>
        <v>0</v>
      </c>
      <c r="N21" s="28">
        <f>SUM(L21:M21)</f>
        <v>0</v>
      </c>
      <c r="O21" s="46">
        <v>14000</v>
      </c>
      <c r="P21" s="47">
        <v>14000</v>
      </c>
      <c r="Q21" s="31">
        <f t="shared" si="22"/>
        <v>0</v>
      </c>
      <c r="R21" s="32">
        <f>B21*P21</f>
        <v>0</v>
      </c>
      <c r="S21" s="33">
        <f t="shared" si="24"/>
        <v>0</v>
      </c>
      <c r="T21" s="34">
        <f t="shared" si="25"/>
        <v>0</v>
      </c>
      <c r="U21" s="35">
        <f t="shared" si="26"/>
        <v>0</v>
      </c>
      <c r="V21" s="36">
        <f t="shared" si="27"/>
        <v>0</v>
      </c>
      <c r="W21" s="37">
        <f t="shared" si="28"/>
        <v>0</v>
      </c>
    </row>
    <row r="22" spans="1:23" s="23" customFormat="1" ht="21">
      <c r="A22" s="49" t="s">
        <v>40</v>
      </c>
      <c r="B22" s="50"/>
      <c r="C22" s="50"/>
      <c r="D22" s="50"/>
      <c r="E22" s="50"/>
      <c r="F22" s="50"/>
      <c r="G22" s="50"/>
      <c r="H22" s="51"/>
      <c r="I22" s="51"/>
      <c r="J22" s="51"/>
      <c r="K22" s="51"/>
      <c r="L22" s="52">
        <f t="shared" si="21"/>
        <v>0</v>
      </c>
      <c r="M22" s="52">
        <f t="shared" si="21"/>
        <v>0</v>
      </c>
      <c r="N22" s="53">
        <f>SUM(L22:M22)</f>
        <v>0</v>
      </c>
      <c r="O22" s="54">
        <v>16000</v>
      </c>
      <c r="P22" s="55">
        <v>16000</v>
      </c>
      <c r="Q22" s="31">
        <f t="shared" si="22"/>
        <v>0</v>
      </c>
      <c r="R22" s="32">
        <f t="shared" si="23"/>
        <v>0</v>
      </c>
      <c r="S22" s="33">
        <f t="shared" si="24"/>
        <v>0</v>
      </c>
      <c r="T22" s="34">
        <f t="shared" si="25"/>
        <v>0</v>
      </c>
      <c r="U22" s="35">
        <f t="shared" si="26"/>
        <v>0</v>
      </c>
      <c r="V22" s="36">
        <f t="shared" si="27"/>
        <v>0</v>
      </c>
      <c r="W22" s="37">
        <f t="shared" si="28"/>
        <v>0</v>
      </c>
    </row>
    <row r="23" spans="1:23" s="23" customFormat="1" ht="21">
      <c r="A23" s="22" t="s">
        <v>36</v>
      </c>
      <c r="B23" s="22">
        <f t="shared" ref="B23:N23" si="29">SUM(B24:B34)</f>
        <v>0</v>
      </c>
      <c r="C23" s="22">
        <f t="shared" si="29"/>
        <v>0</v>
      </c>
      <c r="D23" s="22">
        <f t="shared" si="29"/>
        <v>0</v>
      </c>
      <c r="E23" s="22">
        <f t="shared" si="29"/>
        <v>0</v>
      </c>
      <c r="F23" s="22">
        <f t="shared" si="29"/>
        <v>0</v>
      </c>
      <c r="G23" s="22">
        <f t="shared" si="29"/>
        <v>0</v>
      </c>
      <c r="H23" s="22">
        <f t="shared" si="29"/>
        <v>0</v>
      </c>
      <c r="I23" s="22">
        <f t="shared" si="29"/>
        <v>0</v>
      </c>
      <c r="J23" s="22">
        <f t="shared" si="29"/>
        <v>0</v>
      </c>
      <c r="K23" s="22">
        <f t="shared" si="29"/>
        <v>0</v>
      </c>
      <c r="L23" s="22">
        <f t="shared" si="29"/>
        <v>0</v>
      </c>
      <c r="M23" s="22">
        <f t="shared" si="29"/>
        <v>0</v>
      </c>
      <c r="N23" s="22">
        <f t="shared" si="29"/>
        <v>0</v>
      </c>
      <c r="O23" s="22"/>
      <c r="P23" s="22"/>
      <c r="Q23" s="22">
        <f t="shared" ref="Q23:W23" si="30">SUM(Q24:Q34)</f>
        <v>0</v>
      </c>
      <c r="R23" s="22">
        <f t="shared" si="30"/>
        <v>0</v>
      </c>
      <c r="S23" s="22">
        <f t="shared" si="30"/>
        <v>0</v>
      </c>
      <c r="T23" s="22">
        <f t="shared" si="30"/>
        <v>0</v>
      </c>
      <c r="U23" s="22">
        <f t="shared" si="30"/>
        <v>0</v>
      </c>
      <c r="V23" s="22">
        <f t="shared" si="30"/>
        <v>0</v>
      </c>
      <c r="W23" s="22">
        <f t="shared" si="30"/>
        <v>0</v>
      </c>
    </row>
    <row r="24" spans="1:23" s="23" customFormat="1" ht="21">
      <c r="A24" s="56" t="s">
        <v>41</v>
      </c>
      <c r="B24" s="25"/>
      <c r="C24" s="25"/>
      <c r="D24" s="25"/>
      <c r="E24" s="25"/>
      <c r="F24" s="25"/>
      <c r="G24" s="25"/>
      <c r="H24" s="26"/>
      <c r="I24" s="26"/>
      <c r="J24" s="26"/>
      <c r="K24" s="26"/>
      <c r="L24" s="27">
        <f t="shared" ref="L24:M34" si="31">B24+D24+F24+H24+J24</f>
        <v>0</v>
      </c>
      <c r="M24" s="27">
        <f t="shared" si="31"/>
        <v>0</v>
      </c>
      <c r="N24" s="28">
        <f>SUM(L24:M24)</f>
        <v>0</v>
      </c>
      <c r="O24" s="29">
        <v>14000</v>
      </c>
      <c r="P24" s="30">
        <v>14000</v>
      </c>
      <c r="Q24" s="31">
        <f t="shared" ref="Q24:Q34" si="32">(D24+F24+H24+J24)*O24</f>
        <v>0</v>
      </c>
      <c r="R24" s="32">
        <f t="shared" ref="R24:R34" si="33">B24*P24</f>
        <v>0</v>
      </c>
      <c r="S24" s="33">
        <f t="shared" ref="S24:S34" si="34">SUM(Q24:R24)</f>
        <v>0</v>
      </c>
      <c r="T24" s="34">
        <f t="shared" ref="T24:T34" si="35">(E24+G24+I24+K24)*$T$9</f>
        <v>0</v>
      </c>
      <c r="U24" s="35">
        <f t="shared" ref="U24:U34" si="36">C24*$U$9</f>
        <v>0</v>
      </c>
      <c r="V24" s="36">
        <f t="shared" ref="V24:V34" si="37">SUM(T24:U24)</f>
        <v>0</v>
      </c>
      <c r="W24" s="37">
        <f>S24+V24</f>
        <v>0</v>
      </c>
    </row>
    <row r="25" spans="1:23" s="23" customFormat="1" ht="21">
      <c r="A25" s="56" t="s">
        <v>42</v>
      </c>
      <c r="B25" s="42"/>
      <c r="C25" s="42"/>
      <c r="D25" s="42"/>
      <c r="E25" s="42"/>
      <c r="F25" s="42"/>
      <c r="G25" s="42"/>
      <c r="H25" s="43"/>
      <c r="I25" s="43"/>
      <c r="J25" s="43"/>
      <c r="K25" s="43"/>
      <c r="L25" s="44">
        <f t="shared" si="31"/>
        <v>0</v>
      </c>
      <c r="M25" s="44">
        <f t="shared" si="31"/>
        <v>0</v>
      </c>
      <c r="N25" s="45">
        <f>SUM(L25:M25)</f>
        <v>0</v>
      </c>
      <c r="O25" s="46">
        <v>14000</v>
      </c>
      <c r="P25" s="47">
        <v>14000</v>
      </c>
      <c r="Q25" s="31">
        <f t="shared" si="32"/>
        <v>0</v>
      </c>
      <c r="R25" s="32">
        <f t="shared" si="33"/>
        <v>0</v>
      </c>
      <c r="S25" s="33">
        <f t="shared" si="34"/>
        <v>0</v>
      </c>
      <c r="T25" s="34">
        <f t="shared" si="35"/>
        <v>0</v>
      </c>
      <c r="U25" s="35">
        <f t="shared" si="36"/>
        <v>0</v>
      </c>
      <c r="V25" s="36">
        <f t="shared" si="37"/>
        <v>0</v>
      </c>
      <c r="W25" s="37">
        <f t="shared" ref="W25:W34" si="38">S25+V25</f>
        <v>0</v>
      </c>
    </row>
    <row r="26" spans="1:23" s="23" customFormat="1" ht="21">
      <c r="A26" s="56" t="s">
        <v>43</v>
      </c>
      <c r="B26" s="25"/>
      <c r="C26" s="25"/>
      <c r="D26" s="25"/>
      <c r="E26" s="25"/>
      <c r="F26" s="25"/>
      <c r="G26" s="25"/>
      <c r="H26" s="26"/>
      <c r="I26" s="26"/>
      <c r="J26" s="26"/>
      <c r="K26" s="26"/>
      <c r="L26" s="27">
        <f t="shared" si="31"/>
        <v>0</v>
      </c>
      <c r="M26" s="27">
        <f t="shared" si="31"/>
        <v>0</v>
      </c>
      <c r="N26" s="28">
        <f t="shared" ref="N26:N31" si="39">SUM(L26:M26)</f>
        <v>0</v>
      </c>
      <c r="O26" s="46">
        <v>14000</v>
      </c>
      <c r="P26" s="47">
        <v>14000</v>
      </c>
      <c r="Q26" s="31">
        <f t="shared" si="32"/>
        <v>0</v>
      </c>
      <c r="R26" s="32">
        <f t="shared" si="33"/>
        <v>0</v>
      </c>
      <c r="S26" s="33">
        <f t="shared" si="34"/>
        <v>0</v>
      </c>
      <c r="T26" s="34">
        <f t="shared" si="35"/>
        <v>0</v>
      </c>
      <c r="U26" s="35">
        <f t="shared" si="36"/>
        <v>0</v>
      </c>
      <c r="V26" s="36">
        <f t="shared" si="37"/>
        <v>0</v>
      </c>
      <c r="W26" s="37">
        <f t="shared" si="38"/>
        <v>0</v>
      </c>
    </row>
    <row r="27" spans="1:23" s="23" customFormat="1" ht="21">
      <c r="A27" s="56" t="s">
        <v>38</v>
      </c>
      <c r="B27" s="25"/>
      <c r="C27" s="25"/>
      <c r="D27" s="25"/>
      <c r="E27" s="25"/>
      <c r="F27" s="25"/>
      <c r="G27" s="25"/>
      <c r="H27" s="26"/>
      <c r="I27" s="26"/>
      <c r="J27" s="26"/>
      <c r="K27" s="26"/>
      <c r="L27" s="27">
        <f t="shared" si="31"/>
        <v>0</v>
      </c>
      <c r="M27" s="27">
        <f t="shared" si="31"/>
        <v>0</v>
      </c>
      <c r="N27" s="28">
        <f t="shared" si="39"/>
        <v>0</v>
      </c>
      <c r="O27" s="46">
        <v>14000</v>
      </c>
      <c r="P27" s="47">
        <v>14000</v>
      </c>
      <c r="Q27" s="31">
        <f t="shared" si="32"/>
        <v>0</v>
      </c>
      <c r="R27" s="32">
        <f t="shared" si="33"/>
        <v>0</v>
      </c>
      <c r="S27" s="33">
        <f t="shared" si="34"/>
        <v>0</v>
      </c>
      <c r="T27" s="34">
        <f t="shared" si="35"/>
        <v>0</v>
      </c>
      <c r="U27" s="35">
        <f t="shared" si="36"/>
        <v>0</v>
      </c>
      <c r="V27" s="36">
        <f t="shared" si="37"/>
        <v>0</v>
      </c>
      <c r="W27" s="37">
        <f t="shared" si="38"/>
        <v>0</v>
      </c>
    </row>
    <row r="28" spans="1:23" s="23" customFormat="1" ht="21">
      <c r="A28" s="49" t="s">
        <v>39</v>
      </c>
      <c r="B28" s="25"/>
      <c r="C28" s="25"/>
      <c r="D28" s="25"/>
      <c r="E28" s="25"/>
      <c r="F28" s="25"/>
      <c r="G28" s="25"/>
      <c r="H28" s="26"/>
      <c r="I28" s="26"/>
      <c r="J28" s="26"/>
      <c r="K28" s="26"/>
      <c r="L28" s="27">
        <f t="shared" si="31"/>
        <v>0</v>
      </c>
      <c r="M28" s="27">
        <f t="shared" si="31"/>
        <v>0</v>
      </c>
      <c r="N28" s="28">
        <f t="shared" si="39"/>
        <v>0</v>
      </c>
      <c r="O28" s="46">
        <v>14000</v>
      </c>
      <c r="P28" s="47">
        <v>14000</v>
      </c>
      <c r="Q28" s="31">
        <f t="shared" si="32"/>
        <v>0</v>
      </c>
      <c r="R28" s="32">
        <f t="shared" si="33"/>
        <v>0</v>
      </c>
      <c r="S28" s="33">
        <f t="shared" si="34"/>
        <v>0</v>
      </c>
      <c r="T28" s="34">
        <f t="shared" si="35"/>
        <v>0</v>
      </c>
      <c r="U28" s="35">
        <f t="shared" si="36"/>
        <v>0</v>
      </c>
      <c r="V28" s="36">
        <f t="shared" si="37"/>
        <v>0</v>
      </c>
      <c r="W28" s="37">
        <f t="shared" si="38"/>
        <v>0</v>
      </c>
    </row>
    <row r="29" spans="1:23" s="23" customFormat="1" ht="21">
      <c r="A29" s="49" t="s">
        <v>40</v>
      </c>
      <c r="B29" s="25"/>
      <c r="C29" s="25"/>
      <c r="D29" s="25"/>
      <c r="E29" s="25"/>
      <c r="F29" s="25"/>
      <c r="G29" s="25"/>
      <c r="H29" s="57"/>
      <c r="I29" s="57"/>
      <c r="J29" s="57"/>
      <c r="K29" s="57"/>
      <c r="L29" s="27">
        <f t="shared" si="31"/>
        <v>0</v>
      </c>
      <c r="M29" s="27">
        <f t="shared" si="31"/>
        <v>0</v>
      </c>
      <c r="N29" s="28">
        <f t="shared" si="39"/>
        <v>0</v>
      </c>
      <c r="O29" s="46">
        <v>16000</v>
      </c>
      <c r="P29" s="47">
        <v>16000</v>
      </c>
      <c r="Q29" s="31">
        <f t="shared" si="32"/>
        <v>0</v>
      </c>
      <c r="R29" s="32">
        <f t="shared" si="33"/>
        <v>0</v>
      </c>
      <c r="S29" s="33">
        <f t="shared" si="34"/>
        <v>0</v>
      </c>
      <c r="T29" s="34">
        <f t="shared" si="35"/>
        <v>0</v>
      </c>
      <c r="U29" s="35">
        <f t="shared" si="36"/>
        <v>0</v>
      </c>
      <c r="V29" s="36">
        <f t="shared" si="37"/>
        <v>0</v>
      </c>
      <c r="W29" s="37">
        <f t="shared" si="38"/>
        <v>0</v>
      </c>
    </row>
    <row r="30" spans="1:23" s="23" customFormat="1" ht="21">
      <c r="A30" s="49" t="s">
        <v>44</v>
      </c>
      <c r="B30" s="25"/>
      <c r="C30" s="25"/>
      <c r="D30" s="25"/>
      <c r="E30" s="25"/>
      <c r="F30" s="25"/>
      <c r="G30" s="25"/>
      <c r="H30" s="58"/>
      <c r="I30" s="58"/>
      <c r="J30" s="58"/>
      <c r="K30" s="58"/>
      <c r="L30" s="27">
        <f t="shared" si="31"/>
        <v>0</v>
      </c>
      <c r="M30" s="27">
        <f t="shared" si="31"/>
        <v>0</v>
      </c>
      <c r="N30" s="28">
        <f t="shared" si="39"/>
        <v>0</v>
      </c>
      <c r="O30" s="46">
        <v>16000</v>
      </c>
      <c r="P30" s="47">
        <v>16000</v>
      </c>
      <c r="Q30" s="31">
        <f t="shared" si="32"/>
        <v>0</v>
      </c>
      <c r="R30" s="32">
        <f t="shared" si="33"/>
        <v>0</v>
      </c>
      <c r="S30" s="33">
        <f t="shared" si="34"/>
        <v>0</v>
      </c>
      <c r="T30" s="34">
        <f t="shared" si="35"/>
        <v>0</v>
      </c>
      <c r="U30" s="35">
        <f t="shared" si="36"/>
        <v>0</v>
      </c>
      <c r="V30" s="36">
        <f t="shared" si="37"/>
        <v>0</v>
      </c>
      <c r="W30" s="37">
        <f t="shared" si="38"/>
        <v>0</v>
      </c>
    </row>
    <row r="31" spans="1:23" s="23" customFormat="1" ht="21">
      <c r="A31" s="56" t="s">
        <v>45</v>
      </c>
      <c r="B31" s="42"/>
      <c r="C31" s="42"/>
      <c r="D31" s="42"/>
      <c r="E31" s="42"/>
      <c r="F31" s="42"/>
      <c r="G31" s="42"/>
      <c r="H31" s="59"/>
      <c r="I31" s="59"/>
      <c r="J31" s="59"/>
      <c r="K31" s="59"/>
      <c r="L31" s="44">
        <f t="shared" si="31"/>
        <v>0</v>
      </c>
      <c r="M31" s="44">
        <f t="shared" si="31"/>
        <v>0</v>
      </c>
      <c r="N31" s="45">
        <f t="shared" si="39"/>
        <v>0</v>
      </c>
      <c r="O31" s="46">
        <v>14000</v>
      </c>
      <c r="P31" s="47">
        <v>14000</v>
      </c>
      <c r="Q31" s="31">
        <f t="shared" si="32"/>
        <v>0</v>
      </c>
      <c r="R31" s="32">
        <f t="shared" si="33"/>
        <v>0</v>
      </c>
      <c r="S31" s="33">
        <f t="shared" si="34"/>
        <v>0</v>
      </c>
      <c r="T31" s="34">
        <f t="shared" si="35"/>
        <v>0</v>
      </c>
      <c r="U31" s="35">
        <f t="shared" si="36"/>
        <v>0</v>
      </c>
      <c r="V31" s="36">
        <f t="shared" si="37"/>
        <v>0</v>
      </c>
      <c r="W31" s="37">
        <f t="shared" si="38"/>
        <v>0</v>
      </c>
    </row>
    <row r="32" spans="1:23" s="23" customFormat="1" ht="21">
      <c r="A32" s="56" t="s">
        <v>46</v>
      </c>
      <c r="B32" s="42"/>
      <c r="C32" s="42"/>
      <c r="D32" s="42"/>
      <c r="E32" s="42"/>
      <c r="F32" s="42"/>
      <c r="G32" s="42"/>
      <c r="H32" s="43"/>
      <c r="I32" s="43"/>
      <c r="J32" s="43"/>
      <c r="K32" s="43"/>
      <c r="L32" s="44">
        <f t="shared" si="31"/>
        <v>0</v>
      </c>
      <c r="M32" s="44">
        <f t="shared" si="31"/>
        <v>0</v>
      </c>
      <c r="N32" s="45">
        <f>SUM(L32:M32)</f>
        <v>0</v>
      </c>
      <c r="O32" s="46">
        <v>14000</v>
      </c>
      <c r="P32" s="47">
        <v>14000</v>
      </c>
      <c r="Q32" s="31">
        <f t="shared" si="32"/>
        <v>0</v>
      </c>
      <c r="R32" s="32">
        <f t="shared" si="33"/>
        <v>0</v>
      </c>
      <c r="S32" s="33">
        <f t="shared" si="34"/>
        <v>0</v>
      </c>
      <c r="T32" s="34">
        <f t="shared" si="35"/>
        <v>0</v>
      </c>
      <c r="U32" s="35">
        <f t="shared" si="36"/>
        <v>0</v>
      </c>
      <c r="V32" s="36">
        <f t="shared" si="37"/>
        <v>0</v>
      </c>
      <c r="W32" s="37">
        <f t="shared" si="38"/>
        <v>0</v>
      </c>
    </row>
    <row r="33" spans="1:23" s="23" customFormat="1" ht="21">
      <c r="A33" s="60" t="s">
        <v>47</v>
      </c>
      <c r="B33" s="25"/>
      <c r="C33" s="25"/>
      <c r="D33" s="25"/>
      <c r="E33" s="25"/>
      <c r="F33" s="25"/>
      <c r="G33" s="25"/>
      <c r="H33" s="26"/>
      <c r="I33" s="26"/>
      <c r="J33" s="26"/>
      <c r="K33" s="26"/>
      <c r="L33" s="27">
        <f t="shared" si="31"/>
        <v>0</v>
      </c>
      <c r="M33" s="27">
        <f t="shared" si="31"/>
        <v>0</v>
      </c>
      <c r="N33" s="28">
        <f t="shared" ref="N33:N34" si="40">SUM(L33:M33)</f>
        <v>0</v>
      </c>
      <c r="O33" s="46">
        <v>16000</v>
      </c>
      <c r="P33" s="47">
        <v>16000</v>
      </c>
      <c r="Q33" s="31">
        <f t="shared" si="32"/>
        <v>0</v>
      </c>
      <c r="R33" s="32">
        <f t="shared" si="33"/>
        <v>0</v>
      </c>
      <c r="S33" s="33">
        <f t="shared" si="34"/>
        <v>0</v>
      </c>
      <c r="T33" s="34">
        <f t="shared" si="35"/>
        <v>0</v>
      </c>
      <c r="U33" s="35">
        <f t="shared" si="36"/>
        <v>0</v>
      </c>
      <c r="V33" s="36">
        <f t="shared" si="37"/>
        <v>0</v>
      </c>
      <c r="W33" s="37">
        <f t="shared" si="38"/>
        <v>0</v>
      </c>
    </row>
    <row r="34" spans="1:23" s="23" customFormat="1" ht="21">
      <c r="A34" s="61"/>
      <c r="B34" s="50"/>
      <c r="C34" s="50"/>
      <c r="D34" s="50"/>
      <c r="E34" s="50"/>
      <c r="F34" s="50"/>
      <c r="G34" s="50"/>
      <c r="H34" s="51"/>
      <c r="I34" s="51"/>
      <c r="J34" s="51"/>
      <c r="K34" s="51"/>
      <c r="L34" s="52">
        <f t="shared" si="31"/>
        <v>0</v>
      </c>
      <c r="M34" s="52">
        <f t="shared" si="31"/>
        <v>0</v>
      </c>
      <c r="N34" s="53">
        <f t="shared" si="40"/>
        <v>0</v>
      </c>
      <c r="O34" s="54"/>
      <c r="P34" s="55"/>
      <c r="Q34" s="62">
        <f t="shared" si="32"/>
        <v>0</v>
      </c>
      <c r="R34" s="63">
        <f t="shared" si="33"/>
        <v>0</v>
      </c>
      <c r="S34" s="64">
        <f t="shared" si="34"/>
        <v>0</v>
      </c>
      <c r="T34" s="65">
        <f t="shared" si="35"/>
        <v>0</v>
      </c>
      <c r="U34" s="66">
        <f t="shared" si="36"/>
        <v>0</v>
      </c>
      <c r="V34" s="67">
        <f t="shared" si="37"/>
        <v>0</v>
      </c>
      <c r="W34" s="68">
        <f t="shared" si="38"/>
        <v>0</v>
      </c>
    </row>
    <row r="36" spans="1:23" ht="21">
      <c r="A36" s="11"/>
      <c r="B36" s="11"/>
      <c r="C36" s="11"/>
      <c r="D36" s="11"/>
      <c r="E36" s="11"/>
      <c r="F36" s="11"/>
      <c r="G36" s="11"/>
    </row>
  </sheetData>
  <mergeCells count="32">
    <mergeCell ref="G7:G9"/>
    <mergeCell ref="A5:A9"/>
    <mergeCell ref="B5:N5"/>
    <mergeCell ref="O5:V5"/>
    <mergeCell ref="W5:W9"/>
    <mergeCell ref="B6:C6"/>
    <mergeCell ref="D6:E6"/>
    <mergeCell ref="F6:G6"/>
    <mergeCell ref="H6:I6"/>
    <mergeCell ref="J6:K6"/>
    <mergeCell ref="L6:M6"/>
    <mergeCell ref="B7:B9"/>
    <mergeCell ref="C7:C9"/>
    <mergeCell ref="D7:D9"/>
    <mergeCell ref="E7:E9"/>
    <mergeCell ref="F7:F9"/>
    <mergeCell ref="V8:V9"/>
    <mergeCell ref="H7:H9"/>
    <mergeCell ref="I7:I9"/>
    <mergeCell ref="J7:J9"/>
    <mergeCell ref="K7:K9"/>
    <mergeCell ref="L7:L9"/>
    <mergeCell ref="M7:M9"/>
    <mergeCell ref="N6:N9"/>
    <mergeCell ref="O6:P7"/>
    <mergeCell ref="Q6:S7"/>
    <mergeCell ref="T6:V7"/>
    <mergeCell ref="O8:O9"/>
    <mergeCell ref="P8:P9"/>
    <mergeCell ref="Q8:Q9"/>
    <mergeCell ref="R8:R9"/>
    <mergeCell ref="S8:S9"/>
  </mergeCells>
  <printOptions horizontalCentered="1"/>
  <pageMargins left="0.23622047244094491" right="0.19685039370078741" top="0.43307086614173229" bottom="0.15748031496062992" header="0.35433070866141736" footer="0.15748031496062992"/>
  <pageSetup paperSize="9" scale="55" orientation="landscape" r:id="rId1"/>
  <headerFooter alignWithMargins="0">
    <oddFooter>&amp;R&amp;F/&amp;A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4254-C08C-40B5-A96B-5DFA95B0F845}">
  <sheetPr>
    <tabColor rgb="FF92D050"/>
  </sheetPr>
  <dimension ref="A1:X36"/>
  <sheetViews>
    <sheetView view="pageBreakPreview" topLeftCell="A10" zoomScale="80" zoomScaleNormal="100" zoomScaleSheetLayoutView="80" workbookViewId="0">
      <selection activeCell="O5" sqref="O5:W5"/>
    </sheetView>
  </sheetViews>
  <sheetFormatPr defaultColWidth="9" defaultRowHeight="18.75"/>
  <cols>
    <col min="1" max="1" width="38.7109375" style="9" customWidth="1"/>
    <col min="2" max="2" width="6.85546875" style="9" customWidth="1"/>
    <col min="3" max="3" width="8.28515625" style="9" customWidth="1"/>
    <col min="4" max="4" width="6.85546875" style="9" customWidth="1"/>
    <col min="5" max="5" width="8.28515625" style="9" customWidth="1"/>
    <col min="6" max="6" width="6.85546875" style="9" customWidth="1"/>
    <col min="7" max="7" width="8.28515625" style="9" customWidth="1"/>
    <col min="8" max="8" width="6.85546875" style="9" customWidth="1"/>
    <col min="9" max="9" width="8.28515625" style="9" customWidth="1"/>
    <col min="10" max="10" width="6.85546875" style="9" customWidth="1"/>
    <col min="11" max="11" width="8.28515625" style="9" customWidth="1"/>
    <col min="12" max="12" width="6.85546875" style="9" customWidth="1"/>
    <col min="13" max="13" width="8.28515625" style="9" customWidth="1"/>
    <col min="14" max="14" width="7.42578125" style="9" customWidth="1"/>
    <col min="15" max="16" width="9.7109375" style="9" customWidth="1"/>
    <col min="17" max="20" width="11.28515625" style="9" customWidth="1"/>
    <col min="21" max="23" width="11.5703125" style="9" customWidth="1"/>
    <col min="24" max="24" width="14.42578125" style="9" customWidth="1"/>
    <col min="25" max="16384" width="9" style="9"/>
  </cols>
  <sheetData>
    <row r="1" spans="1:24" ht="23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11" customFormat="1" ht="26.25">
      <c r="A2" s="1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s="12" customFormat="1" ht="29.25" customHeight="1">
      <c r="A3" s="10" t="s">
        <v>48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12" customFormat="1" ht="23.2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customHeight="1">
      <c r="A5" s="105" t="s">
        <v>11</v>
      </c>
      <c r="B5" s="108" t="s">
        <v>12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13</v>
      </c>
      <c r="P5" s="109"/>
      <c r="Q5" s="109"/>
      <c r="R5" s="109"/>
      <c r="S5" s="109"/>
      <c r="T5" s="109"/>
      <c r="U5" s="109"/>
      <c r="V5" s="109"/>
      <c r="W5" s="109"/>
      <c r="X5" s="110" t="s">
        <v>49</v>
      </c>
    </row>
    <row r="6" spans="1:24" ht="26.25" customHeight="1">
      <c r="A6" s="106"/>
      <c r="B6" s="108" t="s">
        <v>15</v>
      </c>
      <c r="C6" s="108"/>
      <c r="D6" s="108" t="s">
        <v>16</v>
      </c>
      <c r="E6" s="108"/>
      <c r="F6" s="108" t="s">
        <v>17</v>
      </c>
      <c r="G6" s="108"/>
      <c r="H6" s="108" t="s">
        <v>18</v>
      </c>
      <c r="I6" s="108"/>
      <c r="J6" s="108" t="s">
        <v>19</v>
      </c>
      <c r="K6" s="108"/>
      <c r="L6" s="108" t="s">
        <v>20</v>
      </c>
      <c r="M6" s="108"/>
      <c r="N6" s="100" t="s">
        <v>21</v>
      </c>
      <c r="O6" s="103" t="s">
        <v>22</v>
      </c>
      <c r="P6" s="103"/>
      <c r="Q6" s="104" t="s">
        <v>23</v>
      </c>
      <c r="R6" s="104"/>
      <c r="S6" s="104"/>
      <c r="T6" s="113" t="s">
        <v>50</v>
      </c>
      <c r="U6" s="104" t="s">
        <v>51</v>
      </c>
      <c r="V6" s="104"/>
      <c r="W6" s="104"/>
      <c r="X6" s="111"/>
    </row>
    <row r="7" spans="1:24" ht="31.5" customHeight="1">
      <c r="A7" s="106"/>
      <c r="B7" s="94" t="s">
        <v>25</v>
      </c>
      <c r="C7" s="97" t="s">
        <v>26</v>
      </c>
      <c r="D7" s="94" t="s">
        <v>25</v>
      </c>
      <c r="E7" s="97" t="s">
        <v>26</v>
      </c>
      <c r="F7" s="94" t="s">
        <v>25</v>
      </c>
      <c r="G7" s="97" t="s">
        <v>26</v>
      </c>
      <c r="H7" s="94" t="s">
        <v>25</v>
      </c>
      <c r="I7" s="97" t="s">
        <v>26</v>
      </c>
      <c r="J7" s="94" t="s">
        <v>25</v>
      </c>
      <c r="K7" s="97" t="s">
        <v>26</v>
      </c>
      <c r="L7" s="94" t="s">
        <v>25</v>
      </c>
      <c r="M7" s="97" t="s">
        <v>26</v>
      </c>
      <c r="N7" s="101"/>
      <c r="O7" s="103"/>
      <c r="P7" s="103"/>
      <c r="Q7" s="104"/>
      <c r="R7" s="104"/>
      <c r="S7" s="104"/>
      <c r="T7" s="114"/>
      <c r="U7" s="104"/>
      <c r="V7" s="104"/>
      <c r="W7" s="104"/>
      <c r="X7" s="111"/>
    </row>
    <row r="8" spans="1:24" ht="57" customHeight="1">
      <c r="A8" s="106"/>
      <c r="B8" s="95"/>
      <c r="C8" s="98"/>
      <c r="D8" s="95"/>
      <c r="E8" s="98"/>
      <c r="F8" s="95"/>
      <c r="G8" s="98"/>
      <c r="H8" s="95"/>
      <c r="I8" s="98"/>
      <c r="J8" s="95"/>
      <c r="K8" s="98"/>
      <c r="L8" s="95"/>
      <c r="M8" s="98"/>
      <c r="N8" s="101"/>
      <c r="O8" s="86" t="s">
        <v>52</v>
      </c>
      <c r="P8" s="87" t="s">
        <v>53</v>
      </c>
      <c r="Q8" s="88" t="s">
        <v>54</v>
      </c>
      <c r="R8" s="90" t="s">
        <v>55</v>
      </c>
      <c r="S8" s="92" t="s">
        <v>31</v>
      </c>
      <c r="T8" s="114"/>
      <c r="U8" s="14" t="s">
        <v>52</v>
      </c>
      <c r="V8" s="15" t="s">
        <v>53</v>
      </c>
      <c r="W8" s="92" t="s">
        <v>31</v>
      </c>
      <c r="X8" s="111"/>
    </row>
    <row r="9" spans="1:24" ht="21" customHeight="1">
      <c r="A9" s="107"/>
      <c r="B9" s="96"/>
      <c r="C9" s="99"/>
      <c r="D9" s="96"/>
      <c r="E9" s="99"/>
      <c r="F9" s="96"/>
      <c r="G9" s="99"/>
      <c r="H9" s="96"/>
      <c r="I9" s="99"/>
      <c r="J9" s="96"/>
      <c r="K9" s="99"/>
      <c r="L9" s="96"/>
      <c r="M9" s="99"/>
      <c r="N9" s="102"/>
      <c r="O9" s="86"/>
      <c r="P9" s="87"/>
      <c r="Q9" s="89"/>
      <c r="R9" s="91"/>
      <c r="S9" s="93"/>
      <c r="T9" s="69">
        <v>1000</v>
      </c>
      <c r="U9" s="16">
        <v>8000</v>
      </c>
      <c r="V9" s="17">
        <v>10000</v>
      </c>
      <c r="W9" s="93"/>
      <c r="X9" s="112"/>
    </row>
    <row r="10" spans="1:24" ht="21">
      <c r="A10" s="18" t="s">
        <v>32</v>
      </c>
      <c r="B10" s="18">
        <f t="shared" ref="B10:N10" si="0">B11+B18</f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/>
      <c r="P10" s="18"/>
      <c r="Q10" s="18">
        <f t="shared" ref="Q10:X10" si="1">Q11+Q18</f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</row>
    <row r="11" spans="1:24" s="21" customFormat="1" ht="42">
      <c r="A11" s="19" t="s">
        <v>33</v>
      </c>
      <c r="B11" s="19">
        <f>B12+B15</f>
        <v>0</v>
      </c>
      <c r="C11" s="19">
        <f t="shared" ref="C11:N11" si="2">C12+C15</f>
        <v>0</v>
      </c>
      <c r="D11" s="19">
        <f t="shared" si="2"/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20"/>
      <c r="P11" s="20"/>
      <c r="Q11" s="19">
        <f>Q12+Q15</f>
        <v>0</v>
      </c>
      <c r="R11" s="19">
        <f t="shared" ref="R11:W11" si="3">R12+R15</f>
        <v>0</v>
      </c>
      <c r="S11" s="19">
        <f t="shared" si="3"/>
        <v>0</v>
      </c>
      <c r="T11" s="19">
        <f t="shared" si="3"/>
        <v>0</v>
      </c>
      <c r="U11" s="19">
        <f t="shared" si="3"/>
        <v>0</v>
      </c>
      <c r="V11" s="19">
        <f t="shared" si="3"/>
        <v>0</v>
      </c>
      <c r="W11" s="19">
        <f t="shared" si="3"/>
        <v>0</v>
      </c>
      <c r="X11" s="19">
        <f>X12+X15</f>
        <v>0</v>
      </c>
    </row>
    <row r="12" spans="1:24" s="23" customFormat="1" ht="21">
      <c r="A12" s="22" t="s">
        <v>34</v>
      </c>
      <c r="B12" s="22">
        <f>SUM(B13:B14)</f>
        <v>0</v>
      </c>
      <c r="C12" s="22">
        <f t="shared" ref="C12:N12" si="4">SUM(C13:C14)</f>
        <v>0</v>
      </c>
      <c r="D12" s="22">
        <f t="shared" si="4"/>
        <v>0</v>
      </c>
      <c r="E12" s="22">
        <f t="shared" si="4"/>
        <v>0</v>
      </c>
      <c r="F12" s="22">
        <f t="shared" si="4"/>
        <v>0</v>
      </c>
      <c r="G12" s="22">
        <f t="shared" si="4"/>
        <v>0</v>
      </c>
      <c r="H12" s="22">
        <f t="shared" si="4"/>
        <v>0</v>
      </c>
      <c r="I12" s="22">
        <f t="shared" si="4"/>
        <v>0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0</v>
      </c>
      <c r="N12" s="22">
        <f t="shared" si="4"/>
        <v>0</v>
      </c>
      <c r="O12" s="22"/>
      <c r="P12" s="22"/>
      <c r="Q12" s="22">
        <f t="shared" ref="Q12:X12" si="5">SUM(Q13:Q14)</f>
        <v>0</v>
      </c>
      <c r="R12" s="22">
        <f t="shared" si="5"/>
        <v>0</v>
      </c>
      <c r="S12" s="22">
        <f t="shared" si="5"/>
        <v>0</v>
      </c>
      <c r="T12" s="22">
        <f>SUM(T13:T14)</f>
        <v>0</v>
      </c>
      <c r="U12" s="22">
        <f t="shared" si="5"/>
        <v>0</v>
      </c>
      <c r="V12" s="22">
        <f t="shared" si="5"/>
        <v>0</v>
      </c>
      <c r="W12" s="22">
        <f t="shared" si="5"/>
        <v>0</v>
      </c>
      <c r="X12" s="22">
        <f t="shared" si="5"/>
        <v>0</v>
      </c>
    </row>
    <row r="13" spans="1:24" s="23" customFormat="1" ht="21">
      <c r="A13" s="24" t="s">
        <v>35</v>
      </c>
      <c r="B13" s="25"/>
      <c r="C13" s="25"/>
      <c r="D13" s="25"/>
      <c r="E13" s="25"/>
      <c r="F13" s="25"/>
      <c r="G13" s="25"/>
      <c r="H13" s="26"/>
      <c r="I13" s="26"/>
      <c r="J13" s="26"/>
      <c r="K13" s="26"/>
      <c r="L13" s="27">
        <f t="shared" ref="L13:M14" si="6">B13+D13+F13+H13+J13</f>
        <v>0</v>
      </c>
      <c r="M13" s="27">
        <f t="shared" si="6"/>
        <v>0</v>
      </c>
      <c r="N13" s="28">
        <f>SUM(L13:M13)</f>
        <v>0</v>
      </c>
      <c r="O13" s="29">
        <v>16000</v>
      </c>
      <c r="P13" s="30">
        <v>16000</v>
      </c>
      <c r="Q13" s="31">
        <f>(F13+H13+J13)*O13</f>
        <v>0</v>
      </c>
      <c r="R13" s="32">
        <f>(B13+D13)*P13</f>
        <v>0</v>
      </c>
      <c r="S13" s="33">
        <f>SUM(Q13:R13)</f>
        <v>0</v>
      </c>
      <c r="T13" s="70">
        <f>(B13+C13)*$T$9</f>
        <v>0</v>
      </c>
      <c r="U13" s="34">
        <f>(G13+I13+K13)*$U$9</f>
        <v>0</v>
      </c>
      <c r="V13" s="35">
        <f>(C13+E13)*$V$9</f>
        <v>0</v>
      </c>
      <c r="W13" s="36">
        <f>SUM(U13:V13)</f>
        <v>0</v>
      </c>
      <c r="X13" s="37">
        <f>S13+W13+T13</f>
        <v>0</v>
      </c>
    </row>
    <row r="14" spans="1:24" s="23" customFormat="1" ht="21">
      <c r="A14" s="38"/>
      <c r="B14" s="25"/>
      <c r="C14" s="25"/>
      <c r="D14" s="25"/>
      <c r="E14" s="25"/>
      <c r="F14" s="25"/>
      <c r="G14" s="25"/>
      <c r="H14" s="26"/>
      <c r="I14" s="26"/>
      <c r="J14" s="26"/>
      <c r="K14" s="26"/>
      <c r="L14" s="27">
        <f t="shared" si="6"/>
        <v>0</v>
      </c>
      <c r="M14" s="27">
        <f t="shared" si="6"/>
        <v>0</v>
      </c>
      <c r="N14" s="28">
        <f>SUM(L14:M14)</f>
        <v>0</v>
      </c>
      <c r="O14" s="39"/>
      <c r="P14" s="40"/>
      <c r="Q14" s="31">
        <f>(F14+H14+J14)*O14</f>
        <v>0</v>
      </c>
      <c r="R14" s="32">
        <f>(B14+D14)*P14</f>
        <v>0</v>
      </c>
      <c r="S14" s="33">
        <f>SUM(Q14:R14)</f>
        <v>0</v>
      </c>
      <c r="T14" s="70">
        <f>(B14+C14)*$T$9</f>
        <v>0</v>
      </c>
      <c r="U14" s="34">
        <f>(G14+I14+K14)*$U$9</f>
        <v>0</v>
      </c>
      <c r="V14" s="35">
        <f>(C14+E14)*$V$9</f>
        <v>0</v>
      </c>
      <c r="W14" s="36">
        <f>SUM(U14:V14)</f>
        <v>0</v>
      </c>
      <c r="X14" s="37">
        <f>S14+W14+T14</f>
        <v>0</v>
      </c>
    </row>
    <row r="15" spans="1:24" s="23" customFormat="1" ht="21">
      <c r="A15" s="22" t="s">
        <v>36</v>
      </c>
      <c r="B15" s="22">
        <f t="shared" ref="B15:N15" si="7">SUM(B16:B17)</f>
        <v>0</v>
      </c>
      <c r="C15" s="22">
        <f t="shared" si="7"/>
        <v>0</v>
      </c>
      <c r="D15" s="22">
        <f t="shared" si="7"/>
        <v>0</v>
      </c>
      <c r="E15" s="22">
        <f t="shared" si="7"/>
        <v>0</v>
      </c>
      <c r="F15" s="22">
        <f t="shared" si="7"/>
        <v>0</v>
      </c>
      <c r="G15" s="22">
        <f t="shared" si="7"/>
        <v>0</v>
      </c>
      <c r="H15" s="22">
        <f t="shared" si="7"/>
        <v>0</v>
      </c>
      <c r="I15" s="22">
        <f t="shared" si="7"/>
        <v>0</v>
      </c>
      <c r="J15" s="22">
        <f t="shared" si="7"/>
        <v>0</v>
      </c>
      <c r="K15" s="22">
        <f t="shared" si="7"/>
        <v>0</v>
      </c>
      <c r="L15" s="22">
        <f t="shared" si="7"/>
        <v>0</v>
      </c>
      <c r="M15" s="22">
        <f t="shared" si="7"/>
        <v>0</v>
      </c>
      <c r="N15" s="22">
        <f t="shared" si="7"/>
        <v>0</v>
      </c>
      <c r="O15" s="22"/>
      <c r="P15" s="22"/>
      <c r="Q15" s="22">
        <f t="shared" ref="Q15:X15" si="8">SUM(Q16:Q17)</f>
        <v>0</v>
      </c>
      <c r="R15" s="22">
        <f t="shared" si="8"/>
        <v>0</v>
      </c>
      <c r="S15" s="22">
        <f t="shared" si="8"/>
        <v>0</v>
      </c>
      <c r="T15" s="22">
        <f t="shared" si="8"/>
        <v>0</v>
      </c>
      <c r="U15" s="22">
        <f t="shared" si="8"/>
        <v>0</v>
      </c>
      <c r="V15" s="22">
        <f t="shared" si="8"/>
        <v>0</v>
      </c>
      <c r="W15" s="22">
        <f t="shared" si="8"/>
        <v>0</v>
      </c>
      <c r="X15" s="22">
        <f t="shared" si="8"/>
        <v>0</v>
      </c>
    </row>
    <row r="16" spans="1:24" s="23" customFormat="1" ht="21">
      <c r="A16" s="24" t="s">
        <v>35</v>
      </c>
      <c r="B16" s="25"/>
      <c r="C16" s="25"/>
      <c r="D16" s="25"/>
      <c r="E16" s="25"/>
      <c r="F16" s="25"/>
      <c r="G16" s="25"/>
      <c r="H16" s="26"/>
      <c r="I16" s="26"/>
      <c r="J16" s="26"/>
      <c r="K16" s="26"/>
      <c r="L16" s="27">
        <f>B16+D16+F16+H16+J16</f>
        <v>0</v>
      </c>
      <c r="M16" s="27">
        <f t="shared" ref="L16:M17" si="9">C16+E16+G16+I16+K16</f>
        <v>0</v>
      </c>
      <c r="N16" s="28">
        <f>SUM(L16:M16)</f>
        <v>0</v>
      </c>
      <c r="O16" s="29">
        <v>16000</v>
      </c>
      <c r="P16" s="30">
        <v>16000</v>
      </c>
      <c r="Q16" s="31">
        <f t="shared" ref="Q16:Q17" si="10">(F16+H16+J16)*O16</f>
        <v>0</v>
      </c>
      <c r="R16" s="32">
        <f t="shared" ref="R16:R17" si="11">(B16+D16)*P16</f>
        <v>0</v>
      </c>
      <c r="S16" s="33">
        <f t="shared" ref="S16:S17" si="12">SUM(Q16:R16)</f>
        <v>0</v>
      </c>
      <c r="T16" s="70">
        <f>(B16+C16)*$T$9</f>
        <v>0</v>
      </c>
      <c r="U16" s="34">
        <f t="shared" ref="U16:U17" si="13">(G16+I16+K16)*$U$9</f>
        <v>0</v>
      </c>
      <c r="V16" s="35">
        <f t="shared" ref="V16:V17" si="14">(C16+E16)*$V$9</f>
        <v>0</v>
      </c>
      <c r="W16" s="36">
        <f t="shared" ref="W16:W17" si="15">SUM(U16:V16)</f>
        <v>0</v>
      </c>
      <c r="X16" s="37">
        <f t="shared" ref="X16:X17" si="16">S16+W16+T16</f>
        <v>0</v>
      </c>
    </row>
    <row r="17" spans="1:24" s="23" customFormat="1" ht="21">
      <c r="A17" s="61"/>
      <c r="B17" s="50"/>
      <c r="C17" s="50"/>
      <c r="D17" s="50"/>
      <c r="E17" s="50"/>
      <c r="F17" s="50"/>
      <c r="G17" s="50"/>
      <c r="H17" s="51"/>
      <c r="I17" s="51"/>
      <c r="J17" s="51"/>
      <c r="K17" s="51"/>
      <c r="L17" s="52">
        <f t="shared" si="9"/>
        <v>0</v>
      </c>
      <c r="M17" s="52">
        <f t="shared" si="9"/>
        <v>0</v>
      </c>
      <c r="N17" s="53">
        <f t="shared" ref="N17" si="17">SUM(L17:M17)</f>
        <v>0</v>
      </c>
      <c r="O17" s="39"/>
      <c r="P17" s="47"/>
      <c r="Q17" s="31">
        <f t="shared" si="10"/>
        <v>0</v>
      </c>
      <c r="R17" s="32">
        <f t="shared" si="11"/>
        <v>0</v>
      </c>
      <c r="S17" s="33">
        <f t="shared" si="12"/>
        <v>0</v>
      </c>
      <c r="T17" s="70">
        <f t="shared" ref="T17" si="18">(B17+C17)*$T$9</f>
        <v>0</v>
      </c>
      <c r="U17" s="34">
        <f t="shared" si="13"/>
        <v>0</v>
      </c>
      <c r="V17" s="35">
        <f t="shared" si="14"/>
        <v>0</v>
      </c>
      <c r="W17" s="36">
        <f t="shared" si="15"/>
        <v>0</v>
      </c>
      <c r="X17" s="37">
        <f t="shared" si="16"/>
        <v>0</v>
      </c>
    </row>
    <row r="18" spans="1:24" s="21" customFormat="1" ht="21">
      <c r="A18" s="48" t="s">
        <v>37</v>
      </c>
      <c r="B18" s="48">
        <f>B19+B23</f>
        <v>0</v>
      </c>
      <c r="C18" s="48">
        <f t="shared" ref="C18:N18" si="19">C19+C23</f>
        <v>0</v>
      </c>
      <c r="D18" s="48">
        <f t="shared" si="19"/>
        <v>0</v>
      </c>
      <c r="E18" s="48">
        <f t="shared" si="19"/>
        <v>0</v>
      </c>
      <c r="F18" s="48">
        <f t="shared" si="19"/>
        <v>0</v>
      </c>
      <c r="G18" s="48">
        <f t="shared" si="19"/>
        <v>0</v>
      </c>
      <c r="H18" s="48">
        <f t="shared" si="19"/>
        <v>0</v>
      </c>
      <c r="I18" s="48">
        <f t="shared" si="19"/>
        <v>0</v>
      </c>
      <c r="J18" s="48">
        <f t="shared" si="19"/>
        <v>0</v>
      </c>
      <c r="K18" s="48">
        <f t="shared" si="19"/>
        <v>0</v>
      </c>
      <c r="L18" s="48">
        <f t="shared" si="19"/>
        <v>0</v>
      </c>
      <c r="M18" s="48">
        <f t="shared" si="19"/>
        <v>0</v>
      </c>
      <c r="N18" s="48">
        <f t="shared" si="19"/>
        <v>0</v>
      </c>
      <c r="O18" s="48"/>
      <c r="P18" s="48"/>
      <c r="Q18" s="48">
        <f t="shared" ref="Q18:X18" si="20">Q19+Q23</f>
        <v>0</v>
      </c>
      <c r="R18" s="48">
        <f t="shared" si="20"/>
        <v>0</v>
      </c>
      <c r="S18" s="48">
        <f t="shared" si="20"/>
        <v>0</v>
      </c>
      <c r="T18" s="48">
        <f t="shared" si="20"/>
        <v>0</v>
      </c>
      <c r="U18" s="48">
        <f t="shared" si="20"/>
        <v>0</v>
      </c>
      <c r="V18" s="48">
        <f t="shared" si="20"/>
        <v>0</v>
      </c>
      <c r="W18" s="48">
        <f t="shared" si="20"/>
        <v>0</v>
      </c>
      <c r="X18" s="48">
        <f t="shared" si="20"/>
        <v>0</v>
      </c>
    </row>
    <row r="19" spans="1:24" s="23" customFormat="1" ht="21">
      <c r="A19" s="22" t="s">
        <v>34</v>
      </c>
      <c r="B19" s="22">
        <f>SUM(B20:B22)</f>
        <v>0</v>
      </c>
      <c r="C19" s="22">
        <f t="shared" ref="C19:N19" si="21">SUM(C20:C22)</f>
        <v>0</v>
      </c>
      <c r="D19" s="22">
        <f t="shared" si="21"/>
        <v>0</v>
      </c>
      <c r="E19" s="22">
        <f t="shared" si="21"/>
        <v>0</v>
      </c>
      <c r="F19" s="22">
        <f t="shared" si="21"/>
        <v>0</v>
      </c>
      <c r="G19" s="22">
        <f t="shared" si="21"/>
        <v>0</v>
      </c>
      <c r="H19" s="22">
        <f t="shared" si="21"/>
        <v>0</v>
      </c>
      <c r="I19" s="22">
        <f t="shared" si="21"/>
        <v>0</v>
      </c>
      <c r="J19" s="22">
        <f t="shared" si="21"/>
        <v>0</v>
      </c>
      <c r="K19" s="22">
        <f t="shared" si="21"/>
        <v>0</v>
      </c>
      <c r="L19" s="22">
        <f t="shared" si="21"/>
        <v>0</v>
      </c>
      <c r="M19" s="22">
        <f t="shared" si="21"/>
        <v>0</v>
      </c>
      <c r="N19" s="22">
        <f t="shared" si="21"/>
        <v>0</v>
      </c>
      <c r="O19" s="22"/>
      <c r="P19" s="22"/>
      <c r="Q19" s="22">
        <f t="shared" ref="Q19:W19" si="22">SUM(Q20:Q22)</f>
        <v>0</v>
      </c>
      <c r="R19" s="22">
        <f t="shared" si="22"/>
        <v>0</v>
      </c>
      <c r="S19" s="22">
        <f t="shared" si="22"/>
        <v>0</v>
      </c>
      <c r="T19" s="22">
        <f t="shared" si="22"/>
        <v>0</v>
      </c>
      <c r="U19" s="22">
        <f t="shared" si="22"/>
        <v>0</v>
      </c>
      <c r="V19" s="22">
        <f t="shared" si="22"/>
        <v>0</v>
      </c>
      <c r="W19" s="22">
        <f t="shared" si="22"/>
        <v>0</v>
      </c>
      <c r="X19" s="22">
        <f>SUM(X20:X22)</f>
        <v>0</v>
      </c>
    </row>
    <row r="20" spans="1:24" s="23" customFormat="1" ht="21">
      <c r="A20" s="49" t="s">
        <v>38</v>
      </c>
      <c r="B20" s="25"/>
      <c r="C20" s="25"/>
      <c r="D20" s="25"/>
      <c r="E20" s="25"/>
      <c r="F20" s="25"/>
      <c r="G20" s="25"/>
      <c r="H20" s="26"/>
      <c r="I20" s="26"/>
      <c r="J20" s="26"/>
      <c r="K20" s="26"/>
      <c r="L20" s="27">
        <f t="shared" ref="L20:M22" si="23">B20+D20+F20+H20+J20</f>
        <v>0</v>
      </c>
      <c r="M20" s="27">
        <f t="shared" si="23"/>
        <v>0</v>
      </c>
      <c r="N20" s="28">
        <f>SUM(L20:M20)</f>
        <v>0</v>
      </c>
      <c r="O20" s="29">
        <v>14000</v>
      </c>
      <c r="P20" s="30">
        <v>14000</v>
      </c>
      <c r="Q20" s="31">
        <f>(F20+H20+J20)*O20</f>
        <v>0</v>
      </c>
      <c r="R20" s="32">
        <f>(B20+D20)*P20</f>
        <v>0</v>
      </c>
      <c r="S20" s="33">
        <f t="shared" ref="S20:S22" si="24">SUM(Q20:R20)</f>
        <v>0</v>
      </c>
      <c r="T20" s="70">
        <f t="shared" ref="T20:T22" si="25">(B20+C20)*$T$9</f>
        <v>0</v>
      </c>
      <c r="U20" s="34">
        <f>(G20+I20+K20)*$U$9</f>
        <v>0</v>
      </c>
      <c r="V20" s="35">
        <f>(C20+E20)*$V$9</f>
        <v>0</v>
      </c>
      <c r="W20" s="36">
        <f t="shared" ref="W20:W22" si="26">SUM(U20:V20)</f>
        <v>0</v>
      </c>
      <c r="X20" s="37">
        <f>S20+W20+T20</f>
        <v>0</v>
      </c>
    </row>
    <row r="21" spans="1:24" s="23" customFormat="1" ht="21">
      <c r="A21" s="49" t="s">
        <v>39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7">
        <f t="shared" si="23"/>
        <v>0</v>
      </c>
      <c r="M21" s="27">
        <f t="shared" si="23"/>
        <v>0</v>
      </c>
      <c r="N21" s="28">
        <f>SUM(L21:M21)</f>
        <v>0</v>
      </c>
      <c r="O21" s="46">
        <v>14000</v>
      </c>
      <c r="P21" s="47">
        <v>14000</v>
      </c>
      <c r="Q21" s="31">
        <f>(F21+H21+J21)*O21</f>
        <v>0</v>
      </c>
      <c r="R21" s="32">
        <f>(B21+D21)*P21</f>
        <v>0</v>
      </c>
      <c r="S21" s="33">
        <f t="shared" si="24"/>
        <v>0</v>
      </c>
      <c r="T21" s="70">
        <f t="shared" si="25"/>
        <v>0</v>
      </c>
      <c r="U21" s="34">
        <f>(G21+I21+K21)*$U$9</f>
        <v>0</v>
      </c>
      <c r="V21" s="35">
        <f>(C21+E21)*$V$9</f>
        <v>0</v>
      </c>
      <c r="W21" s="36">
        <f t="shared" si="26"/>
        <v>0</v>
      </c>
      <c r="X21" s="37">
        <f>S21+W21+T21</f>
        <v>0</v>
      </c>
    </row>
    <row r="22" spans="1:24" s="23" customFormat="1" ht="21">
      <c r="A22" s="49" t="s">
        <v>40</v>
      </c>
      <c r="B22" s="50"/>
      <c r="C22" s="50"/>
      <c r="D22" s="50"/>
      <c r="E22" s="50"/>
      <c r="F22" s="50"/>
      <c r="G22" s="50"/>
      <c r="H22" s="51"/>
      <c r="I22" s="51"/>
      <c r="J22" s="51"/>
      <c r="K22" s="51"/>
      <c r="L22" s="52">
        <f t="shared" si="23"/>
        <v>0</v>
      </c>
      <c r="M22" s="52">
        <f t="shared" si="23"/>
        <v>0</v>
      </c>
      <c r="N22" s="53">
        <f>SUM(L22:M22)</f>
        <v>0</v>
      </c>
      <c r="O22" s="29">
        <v>16000</v>
      </c>
      <c r="P22" s="55">
        <v>16000</v>
      </c>
      <c r="Q22" s="31">
        <f>(F22+H22+J22)*O22</f>
        <v>0</v>
      </c>
      <c r="R22" s="32">
        <f>(B22+D22)*P22</f>
        <v>0</v>
      </c>
      <c r="S22" s="33">
        <f t="shared" si="24"/>
        <v>0</v>
      </c>
      <c r="T22" s="70">
        <f t="shared" si="25"/>
        <v>0</v>
      </c>
      <c r="U22" s="34">
        <f>(G22+I22+K22)*$U$9</f>
        <v>0</v>
      </c>
      <c r="V22" s="35">
        <f>(C22+E22)*$V$9</f>
        <v>0</v>
      </c>
      <c r="W22" s="36">
        <f t="shared" si="26"/>
        <v>0</v>
      </c>
      <c r="X22" s="37">
        <f>S22+W22+T22</f>
        <v>0</v>
      </c>
    </row>
    <row r="23" spans="1:24" s="23" customFormat="1" ht="21">
      <c r="A23" s="22" t="s">
        <v>36</v>
      </c>
      <c r="B23" s="22">
        <f t="shared" ref="B23:N23" si="27">SUM(B24:B34)</f>
        <v>0</v>
      </c>
      <c r="C23" s="22">
        <f t="shared" si="27"/>
        <v>0</v>
      </c>
      <c r="D23" s="22">
        <f t="shared" si="27"/>
        <v>0</v>
      </c>
      <c r="E23" s="22">
        <f t="shared" si="27"/>
        <v>0</v>
      </c>
      <c r="F23" s="22">
        <f t="shared" si="27"/>
        <v>0</v>
      </c>
      <c r="G23" s="22">
        <f t="shared" si="27"/>
        <v>0</v>
      </c>
      <c r="H23" s="22">
        <f t="shared" si="27"/>
        <v>0</v>
      </c>
      <c r="I23" s="22">
        <f t="shared" si="27"/>
        <v>0</v>
      </c>
      <c r="J23" s="22">
        <f t="shared" si="27"/>
        <v>0</v>
      </c>
      <c r="K23" s="22">
        <f t="shared" si="27"/>
        <v>0</v>
      </c>
      <c r="L23" s="22">
        <f t="shared" si="27"/>
        <v>0</v>
      </c>
      <c r="M23" s="22">
        <f t="shared" si="27"/>
        <v>0</v>
      </c>
      <c r="N23" s="22">
        <f t="shared" si="27"/>
        <v>0</v>
      </c>
      <c r="O23" s="22"/>
      <c r="P23" s="22"/>
      <c r="Q23" s="22">
        <f t="shared" ref="Q23:X23" si="28">SUM(Q24:Q34)</f>
        <v>0</v>
      </c>
      <c r="R23" s="22">
        <f t="shared" si="28"/>
        <v>0</v>
      </c>
      <c r="S23" s="22">
        <f t="shared" si="28"/>
        <v>0</v>
      </c>
      <c r="T23" s="22">
        <f t="shared" si="28"/>
        <v>0</v>
      </c>
      <c r="U23" s="22">
        <f t="shared" si="28"/>
        <v>0</v>
      </c>
      <c r="V23" s="22">
        <f t="shared" si="28"/>
        <v>0</v>
      </c>
      <c r="W23" s="22">
        <f t="shared" si="28"/>
        <v>0</v>
      </c>
      <c r="X23" s="22">
        <f t="shared" si="28"/>
        <v>0</v>
      </c>
    </row>
    <row r="24" spans="1:24" s="23" customFormat="1" ht="21">
      <c r="A24" s="56" t="s">
        <v>41</v>
      </c>
      <c r="B24" s="25"/>
      <c r="C24" s="25"/>
      <c r="D24" s="25"/>
      <c r="E24" s="25"/>
      <c r="F24" s="25"/>
      <c r="G24" s="25"/>
      <c r="H24" s="26"/>
      <c r="I24" s="26"/>
      <c r="J24" s="26"/>
      <c r="K24" s="26"/>
      <c r="L24" s="27">
        <f>B24+D24+F24+H24+J24</f>
        <v>0</v>
      </c>
      <c r="M24" s="27">
        <f t="shared" ref="M24:M34" si="29">C24+E24+G24+I24+K24</f>
        <v>0</v>
      </c>
      <c r="N24" s="28">
        <f>SUM(L24:M24)</f>
        <v>0</v>
      </c>
      <c r="O24" s="29">
        <v>14000</v>
      </c>
      <c r="P24" s="30">
        <v>14000</v>
      </c>
      <c r="Q24" s="31">
        <f t="shared" ref="Q24:Q34" si="30">(F24+H24+J24)*O24</f>
        <v>0</v>
      </c>
      <c r="R24" s="32">
        <f t="shared" ref="R24:R34" si="31">(B24+D24)*P24</f>
        <v>0</v>
      </c>
      <c r="S24" s="33">
        <f t="shared" ref="S24:S34" si="32">SUM(Q24:R24)</f>
        <v>0</v>
      </c>
      <c r="T24" s="70">
        <f>(B24+C24)*$T$9</f>
        <v>0</v>
      </c>
      <c r="U24" s="34">
        <f t="shared" ref="U24:U34" si="33">(G24+I24+K24)*$U$9</f>
        <v>0</v>
      </c>
      <c r="V24" s="35">
        <f t="shared" ref="V24:V34" si="34">(C24+E24)*$V$9</f>
        <v>0</v>
      </c>
      <c r="W24" s="36">
        <f t="shared" ref="W24:W34" si="35">SUM(U24:V24)</f>
        <v>0</v>
      </c>
      <c r="X24" s="37">
        <f t="shared" ref="X24:X34" si="36">S24+W24+T24</f>
        <v>0</v>
      </c>
    </row>
    <row r="25" spans="1:24" s="23" customFormat="1" ht="21">
      <c r="A25" s="56" t="s">
        <v>42</v>
      </c>
      <c r="B25" s="25"/>
      <c r="C25" s="25"/>
      <c r="D25" s="25"/>
      <c r="E25" s="25"/>
      <c r="F25" s="25"/>
      <c r="G25" s="25"/>
      <c r="H25" s="26"/>
      <c r="I25" s="26"/>
      <c r="J25" s="26"/>
      <c r="K25" s="26"/>
      <c r="L25" s="27">
        <f t="shared" ref="L25:L34" si="37">B25+D25+F25+H25+J25</f>
        <v>0</v>
      </c>
      <c r="M25" s="27">
        <f t="shared" si="29"/>
        <v>0</v>
      </c>
      <c r="N25" s="28">
        <f t="shared" ref="N25:N29" si="38">SUM(L25:M25)</f>
        <v>0</v>
      </c>
      <c r="O25" s="46">
        <v>14000</v>
      </c>
      <c r="P25" s="47">
        <v>14000</v>
      </c>
      <c r="Q25" s="31">
        <f t="shared" si="30"/>
        <v>0</v>
      </c>
      <c r="R25" s="32">
        <f t="shared" si="31"/>
        <v>0</v>
      </c>
      <c r="S25" s="33">
        <f t="shared" si="32"/>
        <v>0</v>
      </c>
      <c r="T25" s="70">
        <f t="shared" ref="T25:T34" si="39">(B25+C25)*$T$9</f>
        <v>0</v>
      </c>
      <c r="U25" s="34">
        <f t="shared" si="33"/>
        <v>0</v>
      </c>
      <c r="V25" s="35">
        <f t="shared" si="34"/>
        <v>0</v>
      </c>
      <c r="W25" s="36">
        <f t="shared" si="35"/>
        <v>0</v>
      </c>
      <c r="X25" s="37">
        <f t="shared" si="36"/>
        <v>0</v>
      </c>
    </row>
    <row r="26" spans="1:24" s="23" customFormat="1" ht="21">
      <c r="A26" s="56" t="s">
        <v>43</v>
      </c>
      <c r="B26" s="25"/>
      <c r="C26" s="25"/>
      <c r="D26" s="25"/>
      <c r="E26" s="25"/>
      <c r="F26" s="25"/>
      <c r="G26" s="25"/>
      <c r="H26" s="26"/>
      <c r="I26" s="26"/>
      <c r="J26" s="26"/>
      <c r="K26" s="26"/>
      <c r="L26" s="27">
        <f t="shared" si="37"/>
        <v>0</v>
      </c>
      <c r="M26" s="27">
        <f t="shared" si="29"/>
        <v>0</v>
      </c>
      <c r="N26" s="28">
        <f t="shared" si="38"/>
        <v>0</v>
      </c>
      <c r="O26" s="46">
        <v>14000</v>
      </c>
      <c r="P26" s="47">
        <v>14000</v>
      </c>
      <c r="Q26" s="31">
        <f t="shared" si="30"/>
        <v>0</v>
      </c>
      <c r="R26" s="32">
        <f t="shared" si="31"/>
        <v>0</v>
      </c>
      <c r="S26" s="33">
        <f t="shared" si="32"/>
        <v>0</v>
      </c>
      <c r="T26" s="70">
        <f t="shared" si="39"/>
        <v>0</v>
      </c>
      <c r="U26" s="34">
        <f t="shared" si="33"/>
        <v>0</v>
      </c>
      <c r="V26" s="35">
        <f t="shared" si="34"/>
        <v>0</v>
      </c>
      <c r="W26" s="36">
        <f t="shared" si="35"/>
        <v>0</v>
      </c>
      <c r="X26" s="37">
        <f t="shared" si="36"/>
        <v>0</v>
      </c>
    </row>
    <row r="27" spans="1:24" s="23" customFormat="1" ht="21">
      <c r="A27" s="56" t="s">
        <v>38</v>
      </c>
      <c r="B27" s="25"/>
      <c r="C27" s="25"/>
      <c r="D27" s="25"/>
      <c r="E27" s="25"/>
      <c r="F27" s="25"/>
      <c r="G27" s="25"/>
      <c r="H27" s="26"/>
      <c r="I27" s="26"/>
      <c r="J27" s="26"/>
      <c r="K27" s="26"/>
      <c r="L27" s="27">
        <f t="shared" si="37"/>
        <v>0</v>
      </c>
      <c r="M27" s="27">
        <f t="shared" si="29"/>
        <v>0</v>
      </c>
      <c r="N27" s="28">
        <f t="shared" si="38"/>
        <v>0</v>
      </c>
      <c r="O27" s="46">
        <v>14000</v>
      </c>
      <c r="P27" s="47">
        <v>14000</v>
      </c>
      <c r="Q27" s="31">
        <f t="shared" si="30"/>
        <v>0</v>
      </c>
      <c r="R27" s="32">
        <f t="shared" si="31"/>
        <v>0</v>
      </c>
      <c r="S27" s="33">
        <f t="shared" si="32"/>
        <v>0</v>
      </c>
      <c r="T27" s="70">
        <f t="shared" si="39"/>
        <v>0</v>
      </c>
      <c r="U27" s="34">
        <f t="shared" si="33"/>
        <v>0</v>
      </c>
      <c r="V27" s="35">
        <f t="shared" si="34"/>
        <v>0</v>
      </c>
      <c r="W27" s="36">
        <f t="shared" si="35"/>
        <v>0</v>
      </c>
      <c r="X27" s="37">
        <f t="shared" si="36"/>
        <v>0</v>
      </c>
    </row>
    <row r="28" spans="1:24" s="23" customFormat="1" ht="21">
      <c r="A28" s="49" t="s">
        <v>39</v>
      </c>
      <c r="B28" s="25"/>
      <c r="C28" s="25"/>
      <c r="D28" s="25"/>
      <c r="E28" s="25"/>
      <c r="F28" s="25"/>
      <c r="G28" s="25"/>
      <c r="H28" s="57"/>
      <c r="I28" s="57"/>
      <c r="J28" s="57"/>
      <c r="K28" s="57"/>
      <c r="L28" s="27">
        <f t="shared" si="37"/>
        <v>0</v>
      </c>
      <c r="M28" s="27">
        <f t="shared" si="29"/>
        <v>0</v>
      </c>
      <c r="N28" s="28">
        <f t="shared" si="38"/>
        <v>0</v>
      </c>
      <c r="O28" s="46">
        <v>14000</v>
      </c>
      <c r="P28" s="47">
        <v>16000</v>
      </c>
      <c r="Q28" s="31">
        <f t="shared" si="30"/>
        <v>0</v>
      </c>
      <c r="R28" s="32">
        <f t="shared" si="31"/>
        <v>0</v>
      </c>
      <c r="S28" s="33">
        <f t="shared" si="32"/>
        <v>0</v>
      </c>
      <c r="T28" s="70">
        <f t="shared" si="39"/>
        <v>0</v>
      </c>
      <c r="U28" s="34">
        <f t="shared" si="33"/>
        <v>0</v>
      </c>
      <c r="V28" s="35">
        <f t="shared" si="34"/>
        <v>0</v>
      </c>
      <c r="W28" s="36">
        <f t="shared" si="35"/>
        <v>0</v>
      </c>
      <c r="X28" s="37">
        <f t="shared" si="36"/>
        <v>0</v>
      </c>
    </row>
    <row r="29" spans="1:24" s="23" customFormat="1" ht="21">
      <c r="A29" s="49" t="s">
        <v>40</v>
      </c>
      <c r="B29" s="25"/>
      <c r="C29" s="25"/>
      <c r="D29" s="25"/>
      <c r="E29" s="25"/>
      <c r="F29" s="25"/>
      <c r="G29" s="25"/>
      <c r="H29" s="58"/>
      <c r="I29" s="58"/>
      <c r="J29" s="58"/>
      <c r="K29" s="58"/>
      <c r="L29" s="27">
        <f t="shared" si="37"/>
        <v>0</v>
      </c>
      <c r="M29" s="27">
        <f t="shared" si="29"/>
        <v>0</v>
      </c>
      <c r="N29" s="28">
        <f t="shared" si="38"/>
        <v>0</v>
      </c>
      <c r="O29" s="46">
        <v>16000</v>
      </c>
      <c r="P29" s="47">
        <v>16000</v>
      </c>
      <c r="Q29" s="31">
        <f t="shared" si="30"/>
        <v>0</v>
      </c>
      <c r="R29" s="32">
        <f t="shared" si="31"/>
        <v>0</v>
      </c>
      <c r="S29" s="33">
        <f t="shared" si="32"/>
        <v>0</v>
      </c>
      <c r="T29" s="70">
        <f t="shared" si="39"/>
        <v>0</v>
      </c>
      <c r="U29" s="34">
        <f t="shared" si="33"/>
        <v>0</v>
      </c>
      <c r="V29" s="35">
        <f t="shared" si="34"/>
        <v>0</v>
      </c>
      <c r="W29" s="36">
        <f t="shared" si="35"/>
        <v>0</v>
      </c>
      <c r="X29" s="37">
        <f t="shared" si="36"/>
        <v>0</v>
      </c>
    </row>
    <row r="30" spans="1:24" s="23" customFormat="1" ht="21">
      <c r="A30" s="49" t="s">
        <v>44</v>
      </c>
      <c r="B30" s="42"/>
      <c r="C30" s="42"/>
      <c r="D30" s="42"/>
      <c r="E30" s="42"/>
      <c r="F30" s="42"/>
      <c r="G30" s="42"/>
      <c r="H30" s="43"/>
      <c r="I30" s="43"/>
      <c r="J30" s="43"/>
      <c r="K30" s="43"/>
      <c r="L30" s="44">
        <f t="shared" si="37"/>
        <v>0</v>
      </c>
      <c r="M30" s="44">
        <f t="shared" si="29"/>
        <v>0</v>
      </c>
      <c r="N30" s="45">
        <f>SUM(L30:M30)</f>
        <v>0</v>
      </c>
      <c r="O30" s="46">
        <v>16000</v>
      </c>
      <c r="P30" s="47">
        <v>14000</v>
      </c>
      <c r="Q30" s="31">
        <f t="shared" si="30"/>
        <v>0</v>
      </c>
      <c r="R30" s="32">
        <f t="shared" si="31"/>
        <v>0</v>
      </c>
      <c r="S30" s="33">
        <f t="shared" si="32"/>
        <v>0</v>
      </c>
      <c r="T30" s="70">
        <f t="shared" si="39"/>
        <v>0</v>
      </c>
      <c r="U30" s="34">
        <f t="shared" si="33"/>
        <v>0</v>
      </c>
      <c r="V30" s="35">
        <f t="shared" si="34"/>
        <v>0</v>
      </c>
      <c r="W30" s="36">
        <f t="shared" si="35"/>
        <v>0</v>
      </c>
      <c r="X30" s="37">
        <f t="shared" si="36"/>
        <v>0</v>
      </c>
    </row>
    <row r="31" spans="1:24" s="23" customFormat="1" ht="21">
      <c r="A31" s="56" t="s">
        <v>45</v>
      </c>
      <c r="B31" s="25"/>
      <c r="C31" s="25"/>
      <c r="D31" s="25"/>
      <c r="E31" s="25"/>
      <c r="F31" s="25"/>
      <c r="G31" s="25"/>
      <c r="H31" s="26"/>
      <c r="I31" s="26"/>
      <c r="J31" s="26"/>
      <c r="K31" s="26"/>
      <c r="L31" s="27">
        <f t="shared" si="37"/>
        <v>0</v>
      </c>
      <c r="M31" s="27">
        <f t="shared" si="29"/>
        <v>0</v>
      </c>
      <c r="N31" s="28">
        <f t="shared" ref="N31:N34" si="40">SUM(L31:M31)</f>
        <v>0</v>
      </c>
      <c r="O31" s="46">
        <v>14000</v>
      </c>
      <c r="P31" s="47">
        <v>14000</v>
      </c>
      <c r="Q31" s="31">
        <f t="shared" si="30"/>
        <v>0</v>
      </c>
      <c r="R31" s="32">
        <f t="shared" si="31"/>
        <v>0</v>
      </c>
      <c r="S31" s="33">
        <f t="shared" si="32"/>
        <v>0</v>
      </c>
      <c r="T31" s="70">
        <f t="shared" si="39"/>
        <v>0</v>
      </c>
      <c r="U31" s="34">
        <f t="shared" si="33"/>
        <v>0</v>
      </c>
      <c r="V31" s="35">
        <f t="shared" si="34"/>
        <v>0</v>
      </c>
      <c r="W31" s="36">
        <f t="shared" si="35"/>
        <v>0</v>
      </c>
      <c r="X31" s="37">
        <f t="shared" si="36"/>
        <v>0</v>
      </c>
    </row>
    <row r="32" spans="1:24" s="23" customFormat="1" ht="21">
      <c r="A32" s="56" t="s">
        <v>46</v>
      </c>
      <c r="B32" s="25"/>
      <c r="C32" s="25"/>
      <c r="D32" s="25"/>
      <c r="E32" s="25"/>
      <c r="F32" s="25"/>
      <c r="G32" s="25"/>
      <c r="H32" s="26"/>
      <c r="I32" s="26"/>
      <c r="J32" s="26"/>
      <c r="K32" s="26"/>
      <c r="L32" s="27">
        <f t="shared" si="37"/>
        <v>0</v>
      </c>
      <c r="M32" s="27">
        <f t="shared" si="29"/>
        <v>0</v>
      </c>
      <c r="N32" s="28">
        <f t="shared" si="40"/>
        <v>0</v>
      </c>
      <c r="O32" s="46">
        <v>14000</v>
      </c>
      <c r="P32" s="47">
        <v>14000</v>
      </c>
      <c r="Q32" s="31">
        <f t="shared" si="30"/>
        <v>0</v>
      </c>
      <c r="R32" s="32">
        <f t="shared" si="31"/>
        <v>0</v>
      </c>
      <c r="S32" s="33">
        <f t="shared" si="32"/>
        <v>0</v>
      </c>
      <c r="T32" s="70">
        <f t="shared" si="39"/>
        <v>0</v>
      </c>
      <c r="U32" s="34">
        <f t="shared" si="33"/>
        <v>0</v>
      </c>
      <c r="V32" s="35">
        <f t="shared" si="34"/>
        <v>0</v>
      </c>
      <c r="W32" s="36">
        <f t="shared" si="35"/>
        <v>0</v>
      </c>
      <c r="X32" s="37">
        <f t="shared" si="36"/>
        <v>0</v>
      </c>
    </row>
    <row r="33" spans="1:24" s="23" customFormat="1" ht="21">
      <c r="A33" s="60" t="s">
        <v>47</v>
      </c>
      <c r="B33" s="25"/>
      <c r="C33" s="25"/>
      <c r="D33" s="25"/>
      <c r="E33" s="25"/>
      <c r="F33" s="25"/>
      <c r="G33" s="25"/>
      <c r="H33" s="26"/>
      <c r="I33" s="26"/>
      <c r="J33" s="26"/>
      <c r="K33" s="26"/>
      <c r="L33" s="27">
        <f t="shared" si="37"/>
        <v>0</v>
      </c>
      <c r="M33" s="27">
        <f t="shared" si="29"/>
        <v>0</v>
      </c>
      <c r="N33" s="28">
        <f t="shared" si="40"/>
        <v>0</v>
      </c>
      <c r="O33" s="46">
        <v>16000</v>
      </c>
      <c r="P33" s="47">
        <v>16000</v>
      </c>
      <c r="Q33" s="31">
        <f t="shared" si="30"/>
        <v>0</v>
      </c>
      <c r="R33" s="32">
        <f t="shared" si="31"/>
        <v>0</v>
      </c>
      <c r="S33" s="33">
        <f t="shared" si="32"/>
        <v>0</v>
      </c>
      <c r="T33" s="70">
        <f t="shared" si="39"/>
        <v>0</v>
      </c>
      <c r="U33" s="34">
        <f t="shared" si="33"/>
        <v>0</v>
      </c>
      <c r="V33" s="35">
        <f t="shared" si="34"/>
        <v>0</v>
      </c>
      <c r="W33" s="36">
        <f t="shared" si="35"/>
        <v>0</v>
      </c>
      <c r="X33" s="37">
        <f t="shared" si="36"/>
        <v>0</v>
      </c>
    </row>
    <row r="34" spans="1:24" s="23" customFormat="1" ht="21">
      <c r="A34" s="61"/>
      <c r="B34" s="50"/>
      <c r="C34" s="50"/>
      <c r="D34" s="50"/>
      <c r="E34" s="50"/>
      <c r="F34" s="50"/>
      <c r="G34" s="50"/>
      <c r="H34" s="51"/>
      <c r="I34" s="51"/>
      <c r="J34" s="51"/>
      <c r="K34" s="51"/>
      <c r="L34" s="52">
        <f t="shared" si="37"/>
        <v>0</v>
      </c>
      <c r="M34" s="52">
        <f t="shared" si="29"/>
        <v>0</v>
      </c>
      <c r="N34" s="53">
        <f t="shared" si="40"/>
        <v>0</v>
      </c>
      <c r="O34" s="54"/>
      <c r="P34" s="55"/>
      <c r="Q34" s="62">
        <f t="shared" si="30"/>
        <v>0</v>
      </c>
      <c r="R34" s="63">
        <f t="shared" si="31"/>
        <v>0</v>
      </c>
      <c r="S34" s="64">
        <f t="shared" si="32"/>
        <v>0</v>
      </c>
      <c r="T34" s="71">
        <f t="shared" si="39"/>
        <v>0</v>
      </c>
      <c r="U34" s="65">
        <f t="shared" si="33"/>
        <v>0</v>
      </c>
      <c r="V34" s="66">
        <f t="shared" si="34"/>
        <v>0</v>
      </c>
      <c r="W34" s="67">
        <f t="shared" si="35"/>
        <v>0</v>
      </c>
      <c r="X34" s="68">
        <f t="shared" si="36"/>
        <v>0</v>
      </c>
    </row>
    <row r="36" spans="1:24" ht="21">
      <c r="A36" s="11"/>
      <c r="B36" s="11"/>
      <c r="C36" s="11"/>
      <c r="D36" s="11"/>
      <c r="E36" s="11"/>
      <c r="F36" s="11"/>
      <c r="G36" s="11"/>
    </row>
  </sheetData>
  <mergeCells count="33">
    <mergeCell ref="A5:A9"/>
    <mergeCell ref="B5:N5"/>
    <mergeCell ref="O5:W5"/>
    <mergeCell ref="X5:X9"/>
    <mergeCell ref="B6:C6"/>
    <mergeCell ref="D6:E6"/>
    <mergeCell ref="F6:G6"/>
    <mergeCell ref="H6:I6"/>
    <mergeCell ref="J6:K6"/>
    <mergeCell ref="L6:M6"/>
    <mergeCell ref="B7:B9"/>
    <mergeCell ref="C7:C9"/>
    <mergeCell ref="D7:D9"/>
    <mergeCell ref="E7:E9"/>
    <mergeCell ref="F7:F9"/>
    <mergeCell ref="L7:L9"/>
    <mergeCell ref="N6:N9"/>
    <mergeCell ref="O6:P7"/>
    <mergeCell ref="Q6:S7"/>
    <mergeCell ref="T6:T8"/>
    <mergeCell ref="G7:G9"/>
    <mergeCell ref="H7:H9"/>
    <mergeCell ref="I7:I9"/>
    <mergeCell ref="J7:J9"/>
    <mergeCell ref="K7:K9"/>
    <mergeCell ref="W8:W9"/>
    <mergeCell ref="M7:M9"/>
    <mergeCell ref="O8:O9"/>
    <mergeCell ref="P8:P9"/>
    <mergeCell ref="Q8:Q9"/>
    <mergeCell ref="R8:R9"/>
    <mergeCell ref="S8:S9"/>
    <mergeCell ref="U6:W7"/>
  </mergeCells>
  <printOptions horizontalCentered="1"/>
  <pageMargins left="0.23622047244094491" right="0.19685039370078741" top="0.43307086614173229" bottom="0.15748031496062992" header="0.35433070866141736" footer="0.15748031496062992"/>
  <pageSetup paperSize="9" scale="50" orientation="landscape" r:id="rId1"/>
  <headerFooter alignWithMargins="0">
    <oddFooter>&amp;R&amp;F/&amp;A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E115-70B3-4E62-BA8C-A2ABAE3C9161}">
  <sheetPr>
    <tabColor rgb="FF00B050"/>
  </sheetPr>
  <dimension ref="A1:W17"/>
  <sheetViews>
    <sheetView view="pageBreakPreview" zoomScale="84" zoomScaleNormal="100" zoomScaleSheetLayoutView="84" workbookViewId="0">
      <selection activeCell="N24" sqref="N24"/>
    </sheetView>
  </sheetViews>
  <sheetFormatPr defaultColWidth="9" defaultRowHeight="18.75"/>
  <cols>
    <col min="1" max="1" width="40.85546875" style="9" customWidth="1"/>
    <col min="2" max="2" width="6.85546875" style="9" customWidth="1"/>
    <col min="3" max="3" width="8.28515625" style="9" customWidth="1"/>
    <col min="4" max="4" width="6.85546875" style="9" customWidth="1"/>
    <col min="5" max="5" width="8.28515625" style="9" customWidth="1"/>
    <col min="6" max="6" width="6.85546875" style="9" customWidth="1"/>
    <col min="7" max="7" width="8.28515625" style="9" customWidth="1"/>
    <col min="8" max="8" width="6.85546875" style="9" customWidth="1"/>
    <col min="9" max="9" width="8.28515625" style="9" customWidth="1"/>
    <col min="10" max="10" width="6.85546875" style="9" customWidth="1"/>
    <col min="11" max="11" width="8.28515625" style="9" customWidth="1"/>
    <col min="12" max="12" width="6.85546875" style="9" customWidth="1"/>
    <col min="13" max="13" width="8.28515625" style="9" customWidth="1"/>
    <col min="14" max="14" width="7.42578125" style="9" customWidth="1"/>
    <col min="15" max="16" width="9.7109375" style="9" customWidth="1"/>
    <col min="17" max="19" width="11.28515625" style="9" customWidth="1"/>
    <col min="20" max="22" width="11.5703125" style="9" customWidth="1"/>
    <col min="23" max="23" width="14.42578125" style="9" customWidth="1"/>
    <col min="24" max="16384" width="9" style="9"/>
  </cols>
  <sheetData>
    <row r="1" spans="1:23" ht="23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26.25">
      <c r="A2" s="1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s="12" customFormat="1" ht="29.25" customHeight="1">
      <c r="A3" s="10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s="12" customFormat="1" ht="23.2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customHeight="1">
      <c r="A5" s="105" t="s">
        <v>11</v>
      </c>
      <c r="B5" s="108" t="s">
        <v>12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13</v>
      </c>
      <c r="P5" s="109"/>
      <c r="Q5" s="109"/>
      <c r="R5" s="109"/>
      <c r="S5" s="109"/>
      <c r="T5" s="109"/>
      <c r="U5" s="109"/>
      <c r="V5" s="109"/>
      <c r="W5" s="110" t="s">
        <v>14</v>
      </c>
    </row>
    <row r="6" spans="1:23" ht="26.25" customHeight="1">
      <c r="A6" s="106"/>
      <c r="B6" s="108" t="s">
        <v>15</v>
      </c>
      <c r="C6" s="108"/>
      <c r="D6" s="108" t="s">
        <v>16</v>
      </c>
      <c r="E6" s="108"/>
      <c r="F6" s="108" t="s">
        <v>17</v>
      </c>
      <c r="G6" s="108"/>
      <c r="H6" s="108" t="s">
        <v>18</v>
      </c>
      <c r="I6" s="108"/>
      <c r="J6" s="108" t="s">
        <v>19</v>
      </c>
      <c r="K6" s="108"/>
      <c r="L6" s="108" t="s">
        <v>20</v>
      </c>
      <c r="M6" s="108"/>
      <c r="N6" s="100" t="s">
        <v>21</v>
      </c>
      <c r="O6" s="103" t="s">
        <v>22</v>
      </c>
      <c r="P6" s="103"/>
      <c r="Q6" s="104" t="s">
        <v>23</v>
      </c>
      <c r="R6" s="104"/>
      <c r="S6" s="104"/>
      <c r="T6" s="104" t="s">
        <v>24</v>
      </c>
      <c r="U6" s="104"/>
      <c r="V6" s="104"/>
      <c r="W6" s="111"/>
    </row>
    <row r="7" spans="1:23" ht="31.5" customHeight="1">
      <c r="A7" s="106"/>
      <c r="B7" s="94" t="s">
        <v>25</v>
      </c>
      <c r="C7" s="97" t="s">
        <v>26</v>
      </c>
      <c r="D7" s="94" t="s">
        <v>25</v>
      </c>
      <c r="E7" s="97" t="s">
        <v>26</v>
      </c>
      <c r="F7" s="94" t="s">
        <v>25</v>
      </c>
      <c r="G7" s="97" t="s">
        <v>26</v>
      </c>
      <c r="H7" s="94" t="s">
        <v>25</v>
      </c>
      <c r="I7" s="97" t="s">
        <v>26</v>
      </c>
      <c r="J7" s="94" t="s">
        <v>25</v>
      </c>
      <c r="K7" s="97" t="s">
        <v>26</v>
      </c>
      <c r="L7" s="94" t="s">
        <v>25</v>
      </c>
      <c r="M7" s="97" t="s">
        <v>26</v>
      </c>
      <c r="N7" s="101"/>
      <c r="O7" s="103"/>
      <c r="P7" s="103"/>
      <c r="Q7" s="104"/>
      <c r="R7" s="104"/>
      <c r="S7" s="104"/>
      <c r="T7" s="104"/>
      <c r="U7" s="104"/>
      <c r="V7" s="104"/>
      <c r="W7" s="111"/>
    </row>
    <row r="8" spans="1:23" ht="57" customHeight="1">
      <c r="A8" s="106"/>
      <c r="B8" s="95"/>
      <c r="C8" s="98"/>
      <c r="D8" s="95"/>
      <c r="E8" s="98"/>
      <c r="F8" s="95"/>
      <c r="G8" s="98"/>
      <c r="H8" s="95"/>
      <c r="I8" s="98"/>
      <c r="J8" s="95"/>
      <c r="K8" s="98"/>
      <c r="L8" s="95"/>
      <c r="M8" s="98"/>
      <c r="N8" s="101"/>
      <c r="O8" s="86" t="s">
        <v>27</v>
      </c>
      <c r="P8" s="87" t="s">
        <v>28</v>
      </c>
      <c r="Q8" s="88" t="s">
        <v>29</v>
      </c>
      <c r="R8" s="90" t="s">
        <v>30</v>
      </c>
      <c r="S8" s="92" t="s">
        <v>31</v>
      </c>
      <c r="T8" s="14" t="s">
        <v>27</v>
      </c>
      <c r="U8" s="15" t="s">
        <v>28</v>
      </c>
      <c r="V8" s="92" t="s">
        <v>31</v>
      </c>
      <c r="W8" s="111"/>
    </row>
    <row r="9" spans="1:23" ht="21" customHeight="1">
      <c r="A9" s="107"/>
      <c r="B9" s="96"/>
      <c r="C9" s="99"/>
      <c r="D9" s="96"/>
      <c r="E9" s="99"/>
      <c r="F9" s="96"/>
      <c r="G9" s="99"/>
      <c r="H9" s="96"/>
      <c r="I9" s="99"/>
      <c r="J9" s="96"/>
      <c r="K9" s="99"/>
      <c r="L9" s="96"/>
      <c r="M9" s="99"/>
      <c r="N9" s="102"/>
      <c r="O9" s="86"/>
      <c r="P9" s="87"/>
      <c r="Q9" s="89"/>
      <c r="R9" s="91"/>
      <c r="S9" s="93"/>
      <c r="T9" s="16">
        <v>8000</v>
      </c>
      <c r="U9" s="17">
        <v>10000</v>
      </c>
      <c r="V9" s="93"/>
      <c r="W9" s="112"/>
    </row>
    <row r="10" spans="1:23" ht="21">
      <c r="A10" s="18" t="s">
        <v>32</v>
      </c>
      <c r="B10" s="18">
        <f>+B11</f>
        <v>0</v>
      </c>
      <c r="C10" s="18">
        <f t="shared" ref="C10:N10" si="0">+C11</f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/>
      <c r="P10" s="18"/>
      <c r="Q10" s="18">
        <f t="shared" ref="Q10:W10" si="1">+Q11</f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</row>
    <row r="11" spans="1:23" s="21" customFormat="1" ht="21">
      <c r="A11" s="72" t="s">
        <v>37</v>
      </c>
      <c r="B11" s="72">
        <f>B12</f>
        <v>0</v>
      </c>
      <c r="C11" s="72">
        <f t="shared" ref="C11:N11" si="2">C12</f>
        <v>0</v>
      </c>
      <c r="D11" s="72">
        <f t="shared" si="2"/>
        <v>0</v>
      </c>
      <c r="E11" s="72">
        <f t="shared" si="2"/>
        <v>0</v>
      </c>
      <c r="F11" s="72">
        <f t="shared" si="2"/>
        <v>0</v>
      </c>
      <c r="G11" s="72">
        <f t="shared" si="2"/>
        <v>0</v>
      </c>
      <c r="H11" s="72">
        <f t="shared" si="2"/>
        <v>0</v>
      </c>
      <c r="I11" s="72">
        <f t="shared" si="2"/>
        <v>0</v>
      </c>
      <c r="J11" s="72">
        <f t="shared" si="2"/>
        <v>0</v>
      </c>
      <c r="K11" s="72">
        <f t="shared" si="2"/>
        <v>0</v>
      </c>
      <c r="L11" s="72">
        <f t="shared" si="2"/>
        <v>0</v>
      </c>
      <c r="M11" s="72">
        <f t="shared" si="2"/>
        <v>0</v>
      </c>
      <c r="N11" s="72">
        <f t="shared" si="2"/>
        <v>0</v>
      </c>
      <c r="O11" s="72"/>
      <c r="P11" s="72"/>
      <c r="Q11" s="72">
        <f t="shared" ref="Q11:W11" si="3">Q12</f>
        <v>0</v>
      </c>
      <c r="R11" s="72">
        <f t="shared" si="3"/>
        <v>0</v>
      </c>
      <c r="S11" s="72">
        <f t="shared" si="3"/>
        <v>0</v>
      </c>
      <c r="T11" s="72">
        <f t="shared" si="3"/>
        <v>0</v>
      </c>
      <c r="U11" s="72">
        <f t="shared" si="3"/>
        <v>0</v>
      </c>
      <c r="V11" s="72">
        <f t="shared" si="3"/>
        <v>0</v>
      </c>
      <c r="W11" s="72">
        <f t="shared" si="3"/>
        <v>0</v>
      </c>
    </row>
    <row r="12" spans="1:23" s="23" customFormat="1" ht="21">
      <c r="A12" s="22" t="s">
        <v>34</v>
      </c>
      <c r="B12" s="22">
        <f>SUM(B13:B15)</f>
        <v>0</v>
      </c>
      <c r="C12" s="22">
        <f t="shared" ref="C12:N12" si="4">SUM(C13:C15)</f>
        <v>0</v>
      </c>
      <c r="D12" s="22">
        <f t="shared" si="4"/>
        <v>0</v>
      </c>
      <c r="E12" s="22">
        <f t="shared" si="4"/>
        <v>0</v>
      </c>
      <c r="F12" s="22">
        <f t="shared" si="4"/>
        <v>0</v>
      </c>
      <c r="G12" s="22">
        <f t="shared" si="4"/>
        <v>0</v>
      </c>
      <c r="H12" s="22">
        <f t="shared" si="4"/>
        <v>0</v>
      </c>
      <c r="I12" s="22">
        <f t="shared" si="4"/>
        <v>0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0</v>
      </c>
      <c r="N12" s="22">
        <f t="shared" si="4"/>
        <v>0</v>
      </c>
      <c r="O12" s="22"/>
      <c r="P12" s="22"/>
      <c r="Q12" s="22">
        <f t="shared" ref="Q12:W12" si="5">SUM(Q13:Q15)</f>
        <v>0</v>
      </c>
      <c r="R12" s="22">
        <f t="shared" si="5"/>
        <v>0</v>
      </c>
      <c r="S12" s="22">
        <f t="shared" si="5"/>
        <v>0</v>
      </c>
      <c r="T12" s="22">
        <f t="shared" si="5"/>
        <v>0</v>
      </c>
      <c r="U12" s="22">
        <f t="shared" si="5"/>
        <v>0</v>
      </c>
      <c r="V12" s="22">
        <f t="shared" si="5"/>
        <v>0</v>
      </c>
      <c r="W12" s="22">
        <f t="shared" si="5"/>
        <v>0</v>
      </c>
    </row>
    <row r="13" spans="1:23" s="23" customFormat="1" ht="21">
      <c r="A13" s="56" t="s">
        <v>41</v>
      </c>
      <c r="B13" s="25"/>
      <c r="C13" s="25"/>
      <c r="D13" s="25"/>
      <c r="E13" s="25"/>
      <c r="F13" s="25"/>
      <c r="G13" s="25"/>
      <c r="H13" s="26"/>
      <c r="I13" s="26"/>
      <c r="J13" s="26"/>
      <c r="K13" s="26"/>
      <c r="L13" s="27">
        <f t="shared" ref="L13:M15" si="6">B13+D13+F13+H13+J13</f>
        <v>0</v>
      </c>
      <c r="M13" s="27">
        <f t="shared" si="6"/>
        <v>0</v>
      </c>
      <c r="N13" s="28">
        <f>SUM(L13:M13)</f>
        <v>0</v>
      </c>
      <c r="O13" s="29">
        <v>14000</v>
      </c>
      <c r="P13" s="30">
        <v>14000</v>
      </c>
      <c r="Q13" s="31">
        <f t="shared" ref="Q13:Q15" si="7">(D13+F13+H13+J13)*O13</f>
        <v>0</v>
      </c>
      <c r="R13" s="32">
        <f t="shared" ref="R13:R15" si="8">B13*P13</f>
        <v>0</v>
      </c>
      <c r="S13" s="33">
        <f t="shared" ref="S13:S15" si="9">SUM(Q13:R13)</f>
        <v>0</v>
      </c>
      <c r="T13" s="34">
        <f t="shared" ref="T13:T15" si="10">(E13+G13+I13+K13)*$T$9</f>
        <v>0</v>
      </c>
      <c r="U13" s="35">
        <f t="shared" ref="U13:U15" si="11">C13*$U$9</f>
        <v>0</v>
      </c>
      <c r="V13" s="36">
        <f t="shared" ref="V13:V15" si="12">SUM(T13:U13)</f>
        <v>0</v>
      </c>
      <c r="W13" s="37">
        <f t="shared" ref="W13:W15" si="13">S13+V13</f>
        <v>0</v>
      </c>
    </row>
    <row r="14" spans="1:23" s="23" customFormat="1" ht="21">
      <c r="A14" s="56" t="s">
        <v>42</v>
      </c>
      <c r="B14" s="25"/>
      <c r="C14" s="25"/>
      <c r="D14" s="25"/>
      <c r="E14" s="25"/>
      <c r="F14" s="25"/>
      <c r="G14" s="25"/>
      <c r="H14" s="26"/>
      <c r="I14" s="26"/>
      <c r="J14" s="26"/>
      <c r="K14" s="26"/>
      <c r="L14" s="27">
        <f t="shared" si="6"/>
        <v>0</v>
      </c>
      <c r="M14" s="27">
        <f t="shared" si="6"/>
        <v>0</v>
      </c>
      <c r="N14" s="28">
        <f>SUM(L14:M14)</f>
        <v>0</v>
      </c>
      <c r="O14" s="46">
        <v>14000</v>
      </c>
      <c r="P14" s="47">
        <v>14000</v>
      </c>
      <c r="Q14" s="31">
        <f t="shared" si="7"/>
        <v>0</v>
      </c>
      <c r="R14" s="32">
        <f>B14*P14</f>
        <v>0</v>
      </c>
      <c r="S14" s="33">
        <f t="shared" si="9"/>
        <v>0</v>
      </c>
      <c r="T14" s="34">
        <f t="shared" si="10"/>
        <v>0</v>
      </c>
      <c r="U14" s="35">
        <f t="shared" si="11"/>
        <v>0</v>
      </c>
      <c r="V14" s="36">
        <f t="shared" si="12"/>
        <v>0</v>
      </c>
      <c r="W14" s="37">
        <f t="shared" si="13"/>
        <v>0</v>
      </c>
    </row>
    <row r="15" spans="1:23" s="23" customFormat="1" ht="21">
      <c r="A15" s="73"/>
      <c r="B15" s="50"/>
      <c r="C15" s="50"/>
      <c r="D15" s="50"/>
      <c r="E15" s="50"/>
      <c r="F15" s="50"/>
      <c r="G15" s="50"/>
      <c r="H15" s="51"/>
      <c r="I15" s="51"/>
      <c r="J15" s="51"/>
      <c r="K15" s="51"/>
      <c r="L15" s="52">
        <f t="shared" si="6"/>
        <v>0</v>
      </c>
      <c r="M15" s="52">
        <f t="shared" si="6"/>
        <v>0</v>
      </c>
      <c r="N15" s="53">
        <f>SUM(L15:M15)</f>
        <v>0</v>
      </c>
      <c r="O15" s="54"/>
      <c r="P15" s="55"/>
      <c r="Q15" s="74">
        <f t="shared" si="7"/>
        <v>0</v>
      </c>
      <c r="R15" s="75">
        <f t="shared" si="8"/>
        <v>0</v>
      </c>
      <c r="S15" s="76">
        <f t="shared" si="9"/>
        <v>0</v>
      </c>
      <c r="T15" s="77">
        <f t="shared" si="10"/>
        <v>0</v>
      </c>
      <c r="U15" s="78">
        <f t="shared" si="11"/>
        <v>0</v>
      </c>
      <c r="V15" s="79">
        <f t="shared" si="12"/>
        <v>0</v>
      </c>
      <c r="W15" s="80">
        <f t="shared" si="13"/>
        <v>0</v>
      </c>
    </row>
    <row r="17" spans="1:7" ht="21">
      <c r="A17" s="11"/>
      <c r="B17" s="11"/>
      <c r="C17" s="11"/>
      <c r="D17" s="11"/>
      <c r="E17" s="11"/>
      <c r="F17" s="11"/>
      <c r="G17" s="11"/>
    </row>
  </sheetData>
  <mergeCells count="32">
    <mergeCell ref="G7:G9"/>
    <mergeCell ref="A5:A9"/>
    <mergeCell ref="B5:N5"/>
    <mergeCell ref="O5:V5"/>
    <mergeCell ref="W5:W9"/>
    <mergeCell ref="B6:C6"/>
    <mergeCell ref="D6:E6"/>
    <mergeCell ref="F6:G6"/>
    <mergeCell ref="H6:I6"/>
    <mergeCell ref="J6:K6"/>
    <mergeCell ref="L6:M6"/>
    <mergeCell ref="B7:B9"/>
    <mergeCell ref="C7:C9"/>
    <mergeCell ref="D7:D9"/>
    <mergeCell ref="E7:E9"/>
    <mergeCell ref="F7:F9"/>
    <mergeCell ref="V8:V9"/>
    <mergeCell ref="H7:H9"/>
    <mergeCell ref="I7:I9"/>
    <mergeCell ref="J7:J9"/>
    <mergeCell ref="K7:K9"/>
    <mergeCell ref="L7:L9"/>
    <mergeCell ref="M7:M9"/>
    <mergeCell ref="N6:N9"/>
    <mergeCell ref="O6:P7"/>
    <mergeCell ref="Q6:S7"/>
    <mergeCell ref="T6:V7"/>
    <mergeCell ref="O8:O9"/>
    <mergeCell ref="P8:P9"/>
    <mergeCell ref="Q8:Q9"/>
    <mergeCell ref="R8:R9"/>
    <mergeCell ref="S8:S9"/>
  </mergeCells>
  <printOptions horizontalCentered="1"/>
  <pageMargins left="0.23622047244094491" right="0.19685039370078741" top="0.43307086614173229" bottom="0.15748031496062992" header="0.35433070866141736" footer="0.15748031496062992"/>
  <pageSetup paperSize="9" scale="55" orientation="landscape" r:id="rId1"/>
  <headerFooter alignWithMargins="0">
    <oddFooter>&amp;R&amp;F/&amp;A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5DF6-A1D0-4E97-84A6-138E3108A937}">
  <sheetPr>
    <tabColor rgb="FF00B050"/>
  </sheetPr>
  <dimension ref="A1:X17"/>
  <sheetViews>
    <sheetView view="pageBreakPreview" zoomScale="80" zoomScaleNormal="100" zoomScaleSheetLayoutView="80" workbookViewId="0">
      <selection activeCell="E24" sqref="E24"/>
    </sheetView>
  </sheetViews>
  <sheetFormatPr defaultColWidth="9" defaultRowHeight="18.75"/>
  <cols>
    <col min="1" max="1" width="38.7109375" style="9" customWidth="1"/>
    <col min="2" max="2" width="6.85546875" style="9" customWidth="1"/>
    <col min="3" max="3" width="8.28515625" style="9" customWidth="1"/>
    <col min="4" max="4" width="6.85546875" style="9" customWidth="1"/>
    <col min="5" max="5" width="8.28515625" style="9" customWidth="1"/>
    <col min="6" max="6" width="6.85546875" style="9" customWidth="1"/>
    <col min="7" max="7" width="8.28515625" style="9" customWidth="1"/>
    <col min="8" max="8" width="6.85546875" style="9" customWidth="1"/>
    <col min="9" max="9" width="8.28515625" style="9" customWidth="1"/>
    <col min="10" max="10" width="6.85546875" style="9" customWidth="1"/>
    <col min="11" max="11" width="8.28515625" style="9" customWidth="1"/>
    <col min="12" max="12" width="6.85546875" style="9" customWidth="1"/>
    <col min="13" max="13" width="8.28515625" style="9" customWidth="1"/>
    <col min="14" max="14" width="7.42578125" style="9" customWidth="1"/>
    <col min="15" max="16" width="9.7109375" style="9" customWidth="1"/>
    <col min="17" max="20" width="11.28515625" style="9" customWidth="1"/>
    <col min="21" max="23" width="11.5703125" style="9" customWidth="1"/>
    <col min="24" max="24" width="14.42578125" style="9" customWidth="1"/>
    <col min="25" max="16384" width="9" style="9"/>
  </cols>
  <sheetData>
    <row r="1" spans="1:24" ht="23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11" customFormat="1" ht="26.25">
      <c r="A2" s="10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s="12" customFormat="1" ht="29.25" customHeight="1">
      <c r="A3" s="10" t="s">
        <v>57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12" customFormat="1" ht="23.2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customHeight="1">
      <c r="A5" s="105" t="s">
        <v>11</v>
      </c>
      <c r="B5" s="108" t="s">
        <v>12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13</v>
      </c>
      <c r="P5" s="109"/>
      <c r="Q5" s="109"/>
      <c r="R5" s="109"/>
      <c r="S5" s="109"/>
      <c r="T5" s="109"/>
      <c r="U5" s="109"/>
      <c r="V5" s="109"/>
      <c r="W5" s="109"/>
      <c r="X5" s="110" t="s">
        <v>49</v>
      </c>
    </row>
    <row r="6" spans="1:24" ht="26.25" customHeight="1">
      <c r="A6" s="106"/>
      <c r="B6" s="108" t="s">
        <v>15</v>
      </c>
      <c r="C6" s="108"/>
      <c r="D6" s="108" t="s">
        <v>16</v>
      </c>
      <c r="E6" s="108"/>
      <c r="F6" s="108" t="s">
        <v>17</v>
      </c>
      <c r="G6" s="108"/>
      <c r="H6" s="108" t="s">
        <v>18</v>
      </c>
      <c r="I6" s="108"/>
      <c r="J6" s="108" t="s">
        <v>19</v>
      </c>
      <c r="K6" s="108"/>
      <c r="L6" s="108" t="s">
        <v>20</v>
      </c>
      <c r="M6" s="108"/>
      <c r="N6" s="100" t="s">
        <v>21</v>
      </c>
      <c r="O6" s="103" t="s">
        <v>22</v>
      </c>
      <c r="P6" s="103"/>
      <c r="Q6" s="104" t="s">
        <v>23</v>
      </c>
      <c r="R6" s="104"/>
      <c r="S6" s="104"/>
      <c r="T6" s="113" t="s">
        <v>50</v>
      </c>
      <c r="U6" s="104" t="s">
        <v>51</v>
      </c>
      <c r="V6" s="104"/>
      <c r="W6" s="104"/>
      <c r="X6" s="111"/>
    </row>
    <row r="7" spans="1:24" ht="31.5" customHeight="1">
      <c r="A7" s="106"/>
      <c r="B7" s="94" t="s">
        <v>25</v>
      </c>
      <c r="C7" s="97" t="s">
        <v>26</v>
      </c>
      <c r="D7" s="94" t="s">
        <v>25</v>
      </c>
      <c r="E7" s="97" t="s">
        <v>26</v>
      </c>
      <c r="F7" s="94" t="s">
        <v>25</v>
      </c>
      <c r="G7" s="97" t="s">
        <v>26</v>
      </c>
      <c r="H7" s="94" t="s">
        <v>25</v>
      </c>
      <c r="I7" s="97" t="s">
        <v>26</v>
      </c>
      <c r="J7" s="94" t="s">
        <v>25</v>
      </c>
      <c r="K7" s="97" t="s">
        <v>26</v>
      </c>
      <c r="L7" s="94" t="s">
        <v>25</v>
      </c>
      <c r="M7" s="97" t="s">
        <v>26</v>
      </c>
      <c r="N7" s="101"/>
      <c r="O7" s="103"/>
      <c r="P7" s="103"/>
      <c r="Q7" s="104"/>
      <c r="R7" s="104"/>
      <c r="S7" s="104"/>
      <c r="T7" s="114"/>
      <c r="U7" s="104"/>
      <c r="V7" s="104"/>
      <c r="W7" s="104"/>
      <c r="X7" s="111"/>
    </row>
    <row r="8" spans="1:24" ht="57" customHeight="1">
      <c r="A8" s="106"/>
      <c r="B8" s="95"/>
      <c r="C8" s="98"/>
      <c r="D8" s="95"/>
      <c r="E8" s="98"/>
      <c r="F8" s="95"/>
      <c r="G8" s="98"/>
      <c r="H8" s="95"/>
      <c r="I8" s="98"/>
      <c r="J8" s="95"/>
      <c r="K8" s="98"/>
      <c r="L8" s="95"/>
      <c r="M8" s="98"/>
      <c r="N8" s="101"/>
      <c r="O8" s="86" t="s">
        <v>52</v>
      </c>
      <c r="P8" s="87" t="s">
        <v>53</v>
      </c>
      <c r="Q8" s="88" t="s">
        <v>54</v>
      </c>
      <c r="R8" s="90" t="s">
        <v>55</v>
      </c>
      <c r="S8" s="92" t="s">
        <v>31</v>
      </c>
      <c r="T8" s="114"/>
      <c r="U8" s="14" t="s">
        <v>52</v>
      </c>
      <c r="V8" s="15" t="s">
        <v>53</v>
      </c>
      <c r="W8" s="92" t="s">
        <v>31</v>
      </c>
      <c r="X8" s="111"/>
    </row>
    <row r="9" spans="1:24" ht="21" customHeight="1">
      <c r="A9" s="107"/>
      <c r="B9" s="96"/>
      <c r="C9" s="99"/>
      <c r="D9" s="96"/>
      <c r="E9" s="99"/>
      <c r="F9" s="96"/>
      <c r="G9" s="99"/>
      <c r="H9" s="96"/>
      <c r="I9" s="99"/>
      <c r="J9" s="96"/>
      <c r="K9" s="99"/>
      <c r="L9" s="96"/>
      <c r="M9" s="99"/>
      <c r="N9" s="102"/>
      <c r="O9" s="86"/>
      <c r="P9" s="87"/>
      <c r="Q9" s="89"/>
      <c r="R9" s="91"/>
      <c r="S9" s="93"/>
      <c r="T9" s="69">
        <v>1000</v>
      </c>
      <c r="U9" s="16">
        <v>8000</v>
      </c>
      <c r="V9" s="17">
        <v>10000</v>
      </c>
      <c r="W9" s="93"/>
      <c r="X9" s="112"/>
    </row>
    <row r="10" spans="1:24" ht="21">
      <c r="A10" s="18" t="s">
        <v>32</v>
      </c>
      <c r="B10" s="18">
        <f>+B11</f>
        <v>0</v>
      </c>
      <c r="C10" s="18">
        <f t="shared" ref="C10:N10" si="0">+C11</f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/>
      <c r="P10" s="18"/>
      <c r="Q10" s="18">
        <f t="shared" ref="Q10:X10" si="1">+Q11</f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</row>
    <row r="11" spans="1:24" s="21" customFormat="1" ht="21">
      <c r="A11" s="72" t="s">
        <v>37</v>
      </c>
      <c r="B11" s="72">
        <f>B12</f>
        <v>0</v>
      </c>
      <c r="C11" s="72">
        <f t="shared" ref="C11:N11" si="2">C12</f>
        <v>0</v>
      </c>
      <c r="D11" s="72">
        <f t="shared" si="2"/>
        <v>0</v>
      </c>
      <c r="E11" s="72">
        <f t="shared" si="2"/>
        <v>0</v>
      </c>
      <c r="F11" s="72">
        <f t="shared" si="2"/>
        <v>0</v>
      </c>
      <c r="G11" s="72">
        <f t="shared" si="2"/>
        <v>0</v>
      </c>
      <c r="H11" s="72">
        <f t="shared" si="2"/>
        <v>0</v>
      </c>
      <c r="I11" s="72">
        <f t="shared" si="2"/>
        <v>0</v>
      </c>
      <c r="J11" s="72">
        <f t="shared" si="2"/>
        <v>0</v>
      </c>
      <c r="K11" s="72">
        <f t="shared" si="2"/>
        <v>0</v>
      </c>
      <c r="L11" s="72">
        <f t="shared" si="2"/>
        <v>0</v>
      </c>
      <c r="M11" s="72">
        <f t="shared" si="2"/>
        <v>0</v>
      </c>
      <c r="N11" s="72">
        <f t="shared" si="2"/>
        <v>0</v>
      </c>
      <c r="O11" s="72"/>
      <c r="P11" s="72"/>
      <c r="Q11" s="72">
        <f t="shared" ref="Q11:X11" si="3">Q12</f>
        <v>0</v>
      </c>
      <c r="R11" s="72">
        <f t="shared" si="3"/>
        <v>0</v>
      </c>
      <c r="S11" s="72">
        <f t="shared" si="3"/>
        <v>0</v>
      </c>
      <c r="T11" s="72">
        <f t="shared" si="3"/>
        <v>0</v>
      </c>
      <c r="U11" s="72">
        <f t="shared" si="3"/>
        <v>0</v>
      </c>
      <c r="V11" s="72">
        <f t="shared" si="3"/>
        <v>0</v>
      </c>
      <c r="W11" s="72">
        <f t="shared" si="3"/>
        <v>0</v>
      </c>
      <c r="X11" s="72">
        <f t="shared" si="3"/>
        <v>0</v>
      </c>
    </row>
    <row r="12" spans="1:24" s="23" customFormat="1" ht="21">
      <c r="A12" s="22" t="s">
        <v>34</v>
      </c>
      <c r="B12" s="22">
        <f>SUM(B13:B15)</f>
        <v>0</v>
      </c>
      <c r="C12" s="22">
        <f t="shared" ref="C12:N12" si="4">SUM(C13:C15)</f>
        <v>0</v>
      </c>
      <c r="D12" s="22">
        <f t="shared" si="4"/>
        <v>0</v>
      </c>
      <c r="E12" s="22">
        <f t="shared" si="4"/>
        <v>0</v>
      </c>
      <c r="F12" s="22">
        <f t="shared" si="4"/>
        <v>0</v>
      </c>
      <c r="G12" s="22">
        <f t="shared" si="4"/>
        <v>0</v>
      </c>
      <c r="H12" s="22">
        <f t="shared" si="4"/>
        <v>0</v>
      </c>
      <c r="I12" s="22">
        <f t="shared" si="4"/>
        <v>0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0</v>
      </c>
      <c r="N12" s="22">
        <f t="shared" si="4"/>
        <v>0</v>
      </c>
      <c r="O12" s="22"/>
      <c r="P12" s="22"/>
      <c r="Q12" s="22">
        <f t="shared" ref="Q12:W12" si="5">SUM(Q13:Q15)</f>
        <v>0</v>
      </c>
      <c r="R12" s="22">
        <f t="shared" si="5"/>
        <v>0</v>
      </c>
      <c r="S12" s="22">
        <f t="shared" si="5"/>
        <v>0</v>
      </c>
      <c r="T12" s="22">
        <f t="shared" si="5"/>
        <v>0</v>
      </c>
      <c r="U12" s="22">
        <f t="shared" si="5"/>
        <v>0</v>
      </c>
      <c r="V12" s="22">
        <f t="shared" si="5"/>
        <v>0</v>
      </c>
      <c r="W12" s="22">
        <f t="shared" si="5"/>
        <v>0</v>
      </c>
      <c r="X12" s="22">
        <f>SUM(X13:X15)</f>
        <v>0</v>
      </c>
    </row>
    <row r="13" spans="1:24" s="23" customFormat="1" ht="21">
      <c r="A13" s="56" t="s">
        <v>41</v>
      </c>
      <c r="B13" s="25"/>
      <c r="C13" s="25"/>
      <c r="D13" s="25"/>
      <c r="E13" s="25"/>
      <c r="F13" s="25"/>
      <c r="G13" s="25"/>
      <c r="H13" s="26"/>
      <c r="I13" s="26"/>
      <c r="J13" s="26"/>
      <c r="K13" s="26"/>
      <c r="L13" s="27">
        <f t="shared" ref="L13:M15" si="6">B13+D13+F13+H13+J13</f>
        <v>0</v>
      </c>
      <c r="M13" s="27">
        <f t="shared" si="6"/>
        <v>0</v>
      </c>
      <c r="N13" s="28">
        <f>SUM(L13:M13)</f>
        <v>0</v>
      </c>
      <c r="O13" s="29">
        <v>14000</v>
      </c>
      <c r="P13" s="30">
        <v>14000</v>
      </c>
      <c r="Q13" s="31">
        <f>(F13+H13+J13)*O13</f>
        <v>0</v>
      </c>
      <c r="R13" s="32">
        <f>(B13+D13)*P13</f>
        <v>0</v>
      </c>
      <c r="S13" s="33">
        <f t="shared" ref="S13:S15" si="7">SUM(Q13:R13)</f>
        <v>0</v>
      </c>
      <c r="T13" s="70">
        <f t="shared" ref="T13:T15" si="8">(B13+C13)*$T$9</f>
        <v>0</v>
      </c>
      <c r="U13" s="34">
        <f>(G13+I13+K13)*$U$9</f>
        <v>0</v>
      </c>
      <c r="V13" s="35">
        <f>(C13+E13)*$V$9</f>
        <v>0</v>
      </c>
      <c r="W13" s="36">
        <f t="shared" ref="W13:W15" si="9">SUM(U13:V13)</f>
        <v>0</v>
      </c>
      <c r="X13" s="37">
        <f>S13+W13+T13</f>
        <v>0</v>
      </c>
    </row>
    <row r="14" spans="1:24" s="23" customFormat="1" ht="21">
      <c r="A14" s="56" t="s">
        <v>42</v>
      </c>
      <c r="B14" s="25"/>
      <c r="C14" s="25"/>
      <c r="D14" s="25"/>
      <c r="E14" s="25"/>
      <c r="F14" s="25"/>
      <c r="G14" s="25"/>
      <c r="H14" s="26"/>
      <c r="I14" s="26"/>
      <c r="J14" s="26"/>
      <c r="K14" s="26"/>
      <c r="L14" s="27">
        <f t="shared" si="6"/>
        <v>0</v>
      </c>
      <c r="M14" s="27">
        <f t="shared" si="6"/>
        <v>0</v>
      </c>
      <c r="N14" s="28">
        <f>SUM(L14:M14)</f>
        <v>0</v>
      </c>
      <c r="O14" s="46">
        <v>14000</v>
      </c>
      <c r="P14" s="47">
        <v>14000</v>
      </c>
      <c r="Q14" s="31">
        <f>(F14+H14+J14)*O14</f>
        <v>0</v>
      </c>
      <c r="R14" s="32">
        <f>(B14+D14)*P14</f>
        <v>0</v>
      </c>
      <c r="S14" s="33">
        <f t="shared" si="7"/>
        <v>0</v>
      </c>
      <c r="T14" s="70">
        <f t="shared" si="8"/>
        <v>0</v>
      </c>
      <c r="U14" s="34">
        <f>(G14+I14+K14)*$U$9</f>
        <v>0</v>
      </c>
      <c r="V14" s="35">
        <f>(C14+E14)*$V$9</f>
        <v>0</v>
      </c>
      <c r="W14" s="36">
        <f t="shared" si="9"/>
        <v>0</v>
      </c>
      <c r="X14" s="37">
        <f>S14+W14+T14</f>
        <v>0</v>
      </c>
    </row>
    <row r="15" spans="1:24" s="23" customFormat="1" ht="21">
      <c r="A15" s="81"/>
      <c r="B15" s="50"/>
      <c r="C15" s="50"/>
      <c r="D15" s="50"/>
      <c r="E15" s="50"/>
      <c r="F15" s="50"/>
      <c r="G15" s="50"/>
      <c r="H15" s="51"/>
      <c r="I15" s="51"/>
      <c r="J15" s="51"/>
      <c r="K15" s="51"/>
      <c r="L15" s="52">
        <f t="shared" si="6"/>
        <v>0</v>
      </c>
      <c r="M15" s="52">
        <f t="shared" si="6"/>
        <v>0</v>
      </c>
      <c r="N15" s="53">
        <f>SUM(L15:M15)</f>
        <v>0</v>
      </c>
      <c r="O15" s="82"/>
      <c r="P15" s="55"/>
      <c r="Q15" s="62">
        <f>(F15+H15+J15)*O15</f>
        <v>0</v>
      </c>
      <c r="R15" s="63">
        <f>(B15+D15)*P15</f>
        <v>0</v>
      </c>
      <c r="S15" s="64">
        <f t="shared" si="7"/>
        <v>0</v>
      </c>
      <c r="T15" s="71">
        <f t="shared" si="8"/>
        <v>0</v>
      </c>
      <c r="U15" s="65">
        <f>(G15+I15+K15)*$U$9</f>
        <v>0</v>
      </c>
      <c r="V15" s="66">
        <f>(C15+E15)*$V$9</f>
        <v>0</v>
      </c>
      <c r="W15" s="67">
        <f t="shared" si="9"/>
        <v>0</v>
      </c>
      <c r="X15" s="68">
        <f>S15+W15+T15</f>
        <v>0</v>
      </c>
    </row>
    <row r="17" spans="1:7" ht="21">
      <c r="A17" s="11"/>
      <c r="B17" s="11"/>
      <c r="C17" s="11"/>
      <c r="D17" s="11"/>
      <c r="E17" s="11"/>
      <c r="F17" s="11"/>
      <c r="G17" s="11"/>
    </row>
  </sheetData>
  <mergeCells count="33">
    <mergeCell ref="A5:A9"/>
    <mergeCell ref="B5:N5"/>
    <mergeCell ref="O5:W5"/>
    <mergeCell ref="X5:X9"/>
    <mergeCell ref="B6:C6"/>
    <mergeCell ref="D6:E6"/>
    <mergeCell ref="F6:G6"/>
    <mergeCell ref="H6:I6"/>
    <mergeCell ref="J6:K6"/>
    <mergeCell ref="L6:M6"/>
    <mergeCell ref="B7:B9"/>
    <mergeCell ref="C7:C9"/>
    <mergeCell ref="D7:D9"/>
    <mergeCell ref="E7:E9"/>
    <mergeCell ref="F7:F9"/>
    <mergeCell ref="L7:L9"/>
    <mergeCell ref="N6:N9"/>
    <mergeCell ref="O6:P7"/>
    <mergeCell ref="Q6:S7"/>
    <mergeCell ref="T6:T8"/>
    <mergeCell ref="G7:G9"/>
    <mergeCell ref="H7:H9"/>
    <mergeCell ref="I7:I9"/>
    <mergeCell ref="J7:J9"/>
    <mergeCell ref="K7:K9"/>
    <mergeCell ref="W8:W9"/>
    <mergeCell ref="M7:M9"/>
    <mergeCell ref="O8:O9"/>
    <mergeCell ref="P8:P9"/>
    <mergeCell ref="Q8:Q9"/>
    <mergeCell ref="R8:R9"/>
    <mergeCell ref="S8:S9"/>
    <mergeCell ref="U6:W7"/>
  </mergeCells>
  <printOptions horizontalCentered="1"/>
  <pageMargins left="0.23622047244094491" right="0.19685039370078741" top="0.43307086614173229" bottom="0.15748031496062992" header="0.35433070866141736" footer="0.15748031496062992"/>
  <pageSetup paperSize="9" scale="50" orientation="landscape" r:id="rId1"/>
  <headerFooter alignWithMargins="0">
    <oddFooter>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การคำนวณประมาณการรายรับ 1</vt:lpstr>
      <vt:lpstr>การคำนวณประมาณการรายรับ 2</vt:lpstr>
      <vt:lpstr>สรุปรายรับ</vt:lpstr>
      <vt:lpstr>ป.ตรี ภาคปกติ_2-69</vt:lpstr>
      <vt:lpstr>ป.ตรี ภาคปกติ_1-70</vt:lpstr>
      <vt:lpstr>ป.ตรี ภาคพิเศษ_2-69 </vt:lpstr>
      <vt:lpstr>ป.ตรี ภาคพิเศษ_1-70 </vt:lpstr>
      <vt:lpstr>'การคำนวณประมาณการรายรับ 1'!Print_Area</vt:lpstr>
      <vt:lpstr>'การคำนวณประมาณการรายรับ 2'!Print_Area</vt:lpstr>
      <vt:lpstr>'ป.ตรี ภาคปกติ_1-70'!Print_Area</vt:lpstr>
      <vt:lpstr>'ป.ตรี ภาคปกติ_2-69'!Print_Area</vt:lpstr>
      <vt:lpstr>'ป.ตรี ภาคพิเศษ_1-70 '!Print_Area</vt:lpstr>
      <vt:lpstr>'ป.ตรี ภาคพิเศษ_2-69 '!Print_Area</vt:lpstr>
      <vt:lpstr>สรุปรายรับ!Print_Area</vt:lpstr>
      <vt:lpstr>'ป.ตรี ภาคปกติ_1-70'!Print_Titles</vt:lpstr>
      <vt:lpstr>'ป.ตรี ภาคปกติ_2-69'!Print_Titles</vt:lpstr>
      <vt:lpstr>'ป.ตรี ภาคพิเศษ_1-70 '!Print_Titles</vt:lpstr>
      <vt:lpstr>'ป.ตรี ภาคพิเศษ_2-69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กาญจนา ชื่นอุรา</dc:creator>
  <cp:lastModifiedBy>กาญจนา ชื่นอุรา</cp:lastModifiedBy>
  <dcterms:created xsi:type="dcterms:W3CDTF">2025-10-07T06:18:55Z</dcterms:created>
  <dcterms:modified xsi:type="dcterms:W3CDTF">2025-10-07T06:50:10Z</dcterms:modified>
</cp:coreProperties>
</file>